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Z:\Excel\Różne\Prezentacja_WKC_OB\"/>
    </mc:Choice>
  </mc:AlternateContent>
  <bookViews>
    <workbookView xWindow="0" yWindow="1800" windowWidth="28800" windowHeight="12285"/>
  </bookViews>
  <sheets>
    <sheet name="Wskaźniki Opłat i kosztów -2019" sheetId="2" r:id="rId1"/>
    <sheet name="Informacje dodatkowe" sheetId="1" r:id="rId2"/>
    <sheet name="Zestawienie danych do wskaźn." sheetId="3" state="hidden" r:id="rId3"/>
  </sheets>
  <definedNames>
    <definedName name="_xlnm._FilterDatabase" localSheetId="0" hidden="1">'Wskaźniki Opłat i kosztów -2019'!$B$2:$J$52</definedName>
    <definedName name="_xlnm.Print_Area" localSheetId="1">'Informacje dodatkowe'!$A$1:$E$44</definedName>
    <definedName name="_xlnm.Print_Area" localSheetId="0">'Wskaźniki Opłat i kosztów -2019'!$A$1:$M$53</definedName>
    <definedName name="_xlnm.Print_Titles" localSheetId="1">'Informacje dodatkowe'!$1:$6</definedName>
    <definedName name="_xlnm.Print_Titles" localSheetId="0">'Wskaźniki Opłat i kosztów -2019'!$1:$2</definedName>
  </definedNames>
  <calcPr calcId="162913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2" l="1"/>
  <c r="I4" i="2"/>
  <c r="I7" i="2"/>
  <c r="I10" i="2"/>
  <c r="I6" i="2"/>
  <c r="I13" i="2"/>
  <c r="I11" i="2"/>
  <c r="I9" i="2"/>
  <c r="I8" i="2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</calcChain>
</file>

<file path=xl/sharedStrings.xml><?xml version="1.0" encoding="utf-8"?>
<sst xmlns="http://schemas.openxmlformats.org/spreadsheetml/2006/main" count="435" uniqueCount="240">
  <si>
    <t>lp</t>
  </si>
  <si>
    <t>Identyfikator IZFiA funduszu lub subfunduszu</t>
  </si>
  <si>
    <t>Nazwa funduszu lub subfunduszu</t>
  </si>
  <si>
    <t>Typ funduszu</t>
  </si>
  <si>
    <t>Informacje uzupełniające</t>
  </si>
  <si>
    <t>PIO027</t>
  </si>
  <si>
    <t>PLPPTFI00212</t>
  </si>
  <si>
    <t>FIO</t>
  </si>
  <si>
    <t>-</t>
  </si>
  <si>
    <t>Wskaźniki opłat i kosztów - dla funduszy i subfunduszy zarządzanych przez Pekao TFI S.A.</t>
  </si>
  <si>
    <t>rok 2019</t>
  </si>
  <si>
    <t>Prezentowane wskaźniki</t>
  </si>
  <si>
    <t>WKC</t>
  </si>
  <si>
    <t>Wskaźnik kosztów całkowitych</t>
  </si>
  <si>
    <t>Okresowe informacje dot kosztów i opłat - dla funduszy / subfunduszy zarządzanych przez Pekao TFI S.A.</t>
  </si>
  <si>
    <t>Zestawienie przygotowane zgodnie ze standardem IZFIA</t>
  </si>
  <si>
    <t>https://www.izfa.pl/</t>
  </si>
  <si>
    <t>Sprawozdania okresowe</t>
  </si>
  <si>
    <t>Fundusze publikują sprawozdania finansowe okresowe (pólroczne i roczne)</t>
  </si>
  <si>
    <t>https://pekaotfi.pl/dokumenty/archiwum?open-tab=1</t>
  </si>
  <si>
    <t>Miesięczne informacje - z wartością aktywów netto dla każdego funduszu / subfunduszu</t>
  </si>
  <si>
    <t>https://pekaotfi.pl/dokumenty/archiwum?open-tab=2</t>
  </si>
  <si>
    <t>Prospekty Informacyjne</t>
  </si>
  <si>
    <t>Dokumenty Kluczowe informacje dla Uczestników</t>
  </si>
  <si>
    <t>Skład portfela lokat</t>
  </si>
  <si>
    <t xml:space="preserve">https://pekaotfi.pl/dokumenty/archiwum?open-tab=4 </t>
  </si>
  <si>
    <t>Rodzaj kosztów</t>
  </si>
  <si>
    <t>Wskaźnik Kosztów Całkowitych (WKC)</t>
  </si>
  <si>
    <t>Syntetyczny Wskaźnik Kosztów Całkowitych</t>
  </si>
  <si>
    <t>Wskaźnik opłat bieżących (KIID)</t>
  </si>
  <si>
    <t>Propozycja (opłaty bieżące + opłata za sukces)</t>
  </si>
  <si>
    <t>opłata za zarządzanie (stała)</t>
  </si>
  <si>
    <t>TAK</t>
  </si>
  <si>
    <t>per jednostka</t>
  </si>
  <si>
    <t>opłata za zarządzanie uzależniona od wyników (performance fee)</t>
  </si>
  <si>
    <t>NIE</t>
  </si>
  <si>
    <t>wynagrodzenie dla podmiotów prowadzących dystrybucję (pobierane z aktywów)</t>
  </si>
  <si>
    <t>opłaty związane z administrowaniem i nadzorem nad funduszem (ponad management fee), w tym:</t>
  </si>
  <si>
    <t>per fundusz</t>
  </si>
  <si>
    <t xml:space="preserve">     wynagrodzenie podmiotów zarządzających portfelem funduszu</t>
  </si>
  <si>
    <t xml:space="preserve">      agent transferowy</t>
  </si>
  <si>
    <t xml:space="preserve">     depozytariusz</t>
  </si>
  <si>
    <t xml:space="preserve">     rachunkowość funduszu</t>
  </si>
  <si>
    <t xml:space="preserve">     audyt</t>
  </si>
  <si>
    <t xml:space="preserve">     inne koszty (usługi prawne, doradztwo, rejestracja i zezwolenia, usługi wydawnicze, podatki administracyjne, opłaty bankowe)</t>
  </si>
  <si>
    <t>pozostałe koszty (o charakterze incydentalnym)</t>
  </si>
  <si>
    <t>opłaty bieżące (netto) związane z posiadaniem tytułów uczestnictwa funduszy znajdujących się w portfelu inwestycyjnym (ważone udziałem w aktywach netto)</t>
  </si>
  <si>
    <t>dla jednostek hedge koszt już jest ujęty w tej pozycji</t>
  </si>
  <si>
    <t>opłaty i prowizje transakcyjne (maklerskie, brokerskie) związane z nabywaniem i zbywaniem składników portfela</t>
  </si>
  <si>
    <t>ujemne saldo różnic kursowych</t>
  </si>
  <si>
    <t>koszty odsetkowe (amortyzacja premii, odsetki od kredytów i pożyczek, koszty transakcji sell-buy-back)</t>
  </si>
  <si>
    <t>podatki od przychodów z lokat (dywidendy, odsetki)</t>
  </si>
  <si>
    <t>świadczenia wynikające z realizacji umów, których przedmiotem są instrumenty pochodne</t>
  </si>
  <si>
    <t>opłaty związane z nabyciem lub odkupieniem tytułów uczestnictwa innych funduszy</t>
  </si>
  <si>
    <t>koszty pokrywane przez TFI (pomniejszenie kosztów funduszu - pozycja o charakterze dodatnim)</t>
  </si>
  <si>
    <t>per jednostka (ma charakter dodatni, obniża koszty)</t>
  </si>
  <si>
    <t>IZFIA / Analizy Online</t>
  </si>
  <si>
    <t/>
  </si>
  <si>
    <t>WKC (ogólne)</t>
  </si>
  <si>
    <t>Kod ISIN jednostki uczestnictwa</t>
  </si>
  <si>
    <t>Fundusz</t>
  </si>
  <si>
    <t>Uwagi do prezentacji</t>
  </si>
  <si>
    <t>PIO048</t>
  </si>
  <si>
    <t>PLPPTFI00410</t>
  </si>
  <si>
    <t>PIO050</t>
  </si>
  <si>
    <t>PLPPTFI00436</t>
  </si>
  <si>
    <t>Pekao Akcji - Aktywna Selekcja</t>
  </si>
  <si>
    <t>Pekao FIO</t>
  </si>
  <si>
    <t>PIO003</t>
  </si>
  <si>
    <t>PLPPTFI00089</t>
  </si>
  <si>
    <t>Pekao Akcji Polskich</t>
  </si>
  <si>
    <t>PIO056</t>
  </si>
  <si>
    <t>PLPPTFI00501</t>
  </si>
  <si>
    <t>Pekao Bazowy 15 Dywidendowy</t>
  </si>
  <si>
    <t>PIO055</t>
  </si>
  <si>
    <t>PLPPTFI00485</t>
  </si>
  <si>
    <t>Pekao Dynamicznych Spółek</t>
  </si>
  <si>
    <t>PIO011</t>
  </si>
  <si>
    <t>PLPPTFI00014</t>
  </si>
  <si>
    <t>Pekao Konserwatywny</t>
  </si>
  <si>
    <t>PIO059</t>
  </si>
  <si>
    <t>PLPPTFI00527</t>
  </si>
  <si>
    <t>Pekao Konserwatywny Plus</t>
  </si>
  <si>
    <t>PIO026</t>
  </si>
  <si>
    <t>PLPPTFI00204</t>
  </si>
  <si>
    <t>Pekao Małych i Średnich Spółek Rynku Polskiego</t>
  </si>
  <si>
    <t>PIO057</t>
  </si>
  <si>
    <t>PLPPTFI00493</t>
  </si>
  <si>
    <t>Pekao Obligacji - Dynamiczna Alokacja 2</t>
  </si>
  <si>
    <t>PIO002</t>
  </si>
  <si>
    <t>PLPPTFI00055</t>
  </si>
  <si>
    <t>Pekao Obligacji Plus</t>
  </si>
  <si>
    <t>PIO006</t>
  </si>
  <si>
    <t>PLPPTFI00071</t>
  </si>
  <si>
    <t>Pekao Stabilnego Wzrostu</t>
  </si>
  <si>
    <t>PIO001</t>
  </si>
  <si>
    <t>PLPPTFI00063</t>
  </si>
  <si>
    <t>Pekao Zrównoważony</t>
  </si>
  <si>
    <t>PIO035</t>
  </si>
  <si>
    <t>PLPPTFI00295</t>
  </si>
  <si>
    <t>Pekao Akcji Małych i Średnich Spółek Rynków Rozwiniętych</t>
  </si>
  <si>
    <t>Pekao Funduszy Globalnych SFIO</t>
  </si>
  <si>
    <t>PIO036</t>
  </si>
  <si>
    <t>PLPPTFI00287</t>
  </si>
  <si>
    <t>Pekao Akcji Rynków Dalekiego Wschodu</t>
  </si>
  <si>
    <t>PIO034</t>
  </si>
  <si>
    <t>PLPPTFI00303</t>
  </si>
  <si>
    <t>Pekao Akcji Rynków Wschodzących</t>
  </si>
  <si>
    <t>PIO066</t>
  </si>
  <si>
    <t>PLPPTFI00576</t>
  </si>
  <si>
    <t>Pekao Alternatywny – Absolutnej Stopy Zwrotu</t>
  </si>
  <si>
    <t>PIO065</t>
  </si>
  <si>
    <t>PLPPTFI00568</t>
  </si>
  <si>
    <t>Pekao Alternatywny – Globalnego Dochodu</t>
  </si>
  <si>
    <t>PIO070</t>
  </si>
  <si>
    <t>PLPPTFI00618</t>
  </si>
  <si>
    <t>Pekao Dłużny Aktywny</t>
  </si>
  <si>
    <t>PIO031</t>
  </si>
  <si>
    <t>PLPPTFI00253</t>
  </si>
  <si>
    <t>Pekao Dochodu i Wzrostu Regionu Pacyfiku</t>
  </si>
  <si>
    <t>PIO029</t>
  </si>
  <si>
    <t>PLPPTFI00238</t>
  </si>
  <si>
    <t>Pekao Dochodu i Wzrostu Rynku Chińskiego</t>
  </si>
  <si>
    <t>PIO068</t>
  </si>
  <si>
    <t>PLPPTFI00592</t>
  </si>
  <si>
    <t>Pekao Dochodu USD</t>
  </si>
  <si>
    <t>PIO062</t>
  </si>
  <si>
    <t>PLPPTFI00543</t>
  </si>
  <si>
    <t>Pekao Obligacji i Dochodu</t>
  </si>
  <si>
    <t>PIO038</t>
  </si>
  <si>
    <t>PLPPTFI00311</t>
  </si>
  <si>
    <t>Pekao Obligacji Strategicznych</t>
  </si>
  <si>
    <t>PIO046</t>
  </si>
  <si>
    <t>PLPPTFI00394</t>
  </si>
  <si>
    <t>Pekao Spokojna Inwestycja</t>
  </si>
  <si>
    <t>PIO040</t>
  </si>
  <si>
    <t>PLPPTFI00345</t>
  </si>
  <si>
    <t>Pekao Surowców i Energii</t>
  </si>
  <si>
    <t>PIO064</t>
  </si>
  <si>
    <t>PLPPTFI00550</t>
  </si>
  <si>
    <t>Pekao Wzrostu i Dochodu Rynku Amerykańskiego</t>
  </si>
  <si>
    <t>PIO061</t>
  </si>
  <si>
    <t>PLPPTFI00535</t>
  </si>
  <si>
    <t>Pekao Wzrostu i Dochodu Rynku Europejskiego</t>
  </si>
  <si>
    <t>PIO053</t>
  </si>
  <si>
    <t>PLPPTFI00469</t>
  </si>
  <si>
    <t>Pekao Kompas</t>
  </si>
  <si>
    <t>Pekao Strategie Funduszowe SFIO</t>
  </si>
  <si>
    <t>PIO043</t>
  </si>
  <si>
    <t>PLPPTFI00360</t>
  </si>
  <si>
    <t>Pekao Strategii Globalnej</t>
  </si>
  <si>
    <t>PIO069</t>
  </si>
  <si>
    <t>PLPPTFI00600</t>
  </si>
  <si>
    <t>Pekao Strategii Globalnej - dynamiczny</t>
  </si>
  <si>
    <t>PIO067</t>
  </si>
  <si>
    <t>PLPPTFI00584</t>
  </si>
  <si>
    <t>Pekao Strategii Globalnej - konserwatywny</t>
  </si>
  <si>
    <t>PIO044</t>
  </si>
  <si>
    <t>PLPPTFI00378</t>
  </si>
  <si>
    <t>Pekao Zmiennej Alokacji</t>
  </si>
  <si>
    <t>PIO054</t>
  </si>
  <si>
    <t>PLPPTFI00477</t>
  </si>
  <si>
    <t>Pekao Zmiennej Alokacji Rynku Amerykańskiego</t>
  </si>
  <si>
    <t>PIO005</t>
  </si>
  <si>
    <t>PLPPTFI00121</t>
  </si>
  <si>
    <t>Pekao Akcji Amerykańskich</t>
  </si>
  <si>
    <t>Pekao Walutowy FIO</t>
  </si>
  <si>
    <t>PIO020</t>
  </si>
  <si>
    <t>PLPPTFI00147</t>
  </si>
  <si>
    <t>Pekao Akcji Europejskich</t>
  </si>
  <si>
    <t>PIO013</t>
  </si>
  <si>
    <t>PLPPTFI00113</t>
  </si>
  <si>
    <t>Pekao Obligacji Dolarowych Plus</t>
  </si>
  <si>
    <t>PIO016</t>
  </si>
  <si>
    <t>PLPPTFI00139</t>
  </si>
  <si>
    <t>Pekao Obligacji Europejskich Plus</t>
  </si>
  <si>
    <t>Pekao Zrównoważony Rynku Amerykańskiego</t>
  </si>
  <si>
    <t>Pekao Obligacji - Dynamiczna Alokacja FIO</t>
  </si>
  <si>
    <t>Pekao Megatrendy</t>
  </si>
  <si>
    <t>Pekao Obligacji Samorządowych</t>
  </si>
  <si>
    <t>Pekao Bazowy 15 Obligacji Wysokodochodowych</t>
  </si>
  <si>
    <t>Pekao PPK 2025</t>
  </si>
  <si>
    <t>Pekao PPK SFIO</t>
  </si>
  <si>
    <t>Pekao PPK 2020 Spokojne Jutro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</si>
  <si>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</si>
  <si>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</si>
  <si>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</si>
  <si>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</si>
  <si>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</si>
  <si>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</si>
  <si>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</si>
  <si>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SFIO</t>
  </si>
  <si>
    <t>PIO074</t>
  </si>
  <si>
    <t>PIO085</t>
  </si>
  <si>
    <t>PIO086</t>
  </si>
  <si>
    <t>PIO075</t>
  </si>
  <si>
    <t>PIO084</t>
  </si>
  <si>
    <t>PIO076</t>
  </si>
  <si>
    <t>PIO077</t>
  </si>
  <si>
    <t>PIO078</t>
  </si>
  <si>
    <t>PIO079</t>
  </si>
  <si>
    <t>PIO080</t>
  </si>
  <si>
    <t>PIO081</t>
  </si>
  <si>
    <t>PIO082</t>
  </si>
  <si>
    <t>PLFIO000342</t>
  </si>
  <si>
    <t>PLSFIO00488</t>
  </si>
  <si>
    <t>PLSFIO00495</t>
  </si>
  <si>
    <t>PLSFIO00445</t>
  </si>
  <si>
    <t>PLSFIO00482</t>
  </si>
  <si>
    <t>PLSFIO00446</t>
  </si>
  <si>
    <t>PLSFIO00447</t>
  </si>
  <si>
    <t>PLSFIO00448</t>
  </si>
  <si>
    <t>PLSFIO00449</t>
  </si>
  <si>
    <t>PLSFIO00450</t>
  </si>
  <si>
    <t>PLSFIO00451</t>
  </si>
  <si>
    <t>PLSFIO00452</t>
  </si>
  <si>
    <t>Wskaźnik WKC prezentowany jest dla funduszy i subfunduszy, które prowadziły działalność przez cały rok 2019</t>
  </si>
  <si>
    <t>Dla subfunduszy z pierwszą wyceną po 1.01.2019 - wskaźnik nie został wyliczony</t>
  </si>
  <si>
    <t>Wskaźniki są wyliczane dla jednostek uczestnictwa, które były wskazane w prospekcie informacyjnym w roku 2019</t>
  </si>
  <si>
    <t xml:space="preserve">Czasem prezentowany jest wskaźnik opłat bieżących uzupełniony o opłatę zmienną za zarządzanie, a także Syntetyczny Wskaźnik Kosztów Całkowitych lub Syntetyczną Wartość Zakładanych Kosztów Całkowitych. </t>
  </si>
  <si>
    <t>Publikacja od 1.01.2021</t>
  </si>
  <si>
    <t>Fundusze inwestycyjne w Polsce wyliczają (za okres pełnego roku) dwa wskaźniki kosztów i opłat:</t>
  </si>
  <si>
    <t>https://pekaotfi.pl/dokumenty?open-tab=4</t>
  </si>
  <si>
    <t>https://pekaotfi.pl/dokumenty?open-tab=3</t>
  </si>
  <si>
    <t>(a)</t>
  </si>
  <si>
    <t>(b)</t>
  </si>
  <si>
    <t xml:space="preserve">WKC wskaźnik kosztów całkowitych (ang.: Total Expense Ratio) – ujawniany w prospekcie informacyjnym każdego z funduszy </t>
  </si>
  <si>
    <t xml:space="preserve">OB wskaźnik opłat bieżących (ang.: Ongoing Costs) – prezentowany w dokumencie Kluczowe informacje dla inwestora </t>
  </si>
  <si>
    <t>podstawa prawna: dla WKC: Załącznik nr 1 do Rozporządzenia Ministra Finansów z 22 maja 2013 w sprawie prospektu informacyjnego funduszu inwestycyjnego otwartego i specjalistycznego funduszu inwestycyjnego otwartego oraz wyliczania wskaźnika zysku do ryzyka tych funduszy (t.j. Dz.U. z 2018 poz. 2202)</t>
  </si>
  <si>
    <t xml:space="preserve">Ze względu na różne podstawy prawne zasady wyliczania wskaźników różnią się. </t>
  </si>
  <si>
    <t xml:space="preserve">Podstawa prawna dla wskaźnika opłat bieżących: Sekcja 3 ‘Opłaty’ Rozporządzenia Komisji (UE) NR 583/2010 z 1 lipca 2010 w sprawie wykonania dyrektywy Parlamentu Europejskiego i Rady 2009/65/WE w zakresie kluczowych informacji dla inwestorów i warunków, które należy spełnić w przypadku dostarczania kluczowych informacji dla inwestorów lub prospektu emisyjnego na trwałym nośniku innym niż papier lub za pośrednictwem strony internetowej. </t>
  </si>
  <si>
    <t xml:space="preserve">Przez cały rok obowiązuje publikacja WKC oraz opłat bieżących wyliczonych na podstawie danych za rok poprzedni </t>
  </si>
  <si>
    <t>wersja 1</t>
  </si>
  <si>
    <t>Nazwy funduszy - jak na datę przygotowania zestawienia</t>
  </si>
  <si>
    <t>W pzypadku, gdy w subfunduszu nie ma kategorii jednostek uczestnictwa - prezentowany jest wskaźnik ogólny oraz dla kat. A (wskazanie od 31.12.2020)</t>
  </si>
  <si>
    <t>W przypadku, gdy przy braku zbycia Jednostek Uczestnictwa danej kategorii wycena aktywów netto przypisana do danej innej kategorii jest jednakowa - wskaźniki są przepisane jak dla jednostek uczestnictwa tej kategorii</t>
  </si>
  <si>
    <t>WKC
A</t>
  </si>
  <si>
    <t>WKC
E</t>
  </si>
  <si>
    <t>WKC
I</t>
  </si>
  <si>
    <t>Data pierwszej wyceny 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</si>
</sst>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z_ł_-;\-* #,##0.00\ _z_ł_-;_-* &quot;-&quot;??\ _z_ł_-;_-@_-"/>
    <numFmt numFmtId="165" formatCode="_-* #,##0.0000\ _z_ł_-;\-* #,##0.0000\ _z_ł_-;_-* &quot;-&quot;??\ _z_ł_-;_-@_-"/>
    <numFmt numFmtId="166" formatCode="0.000%"/>
    <numFmt numFmtId="167" formatCode="0.000"/>
    <numFmt numFmtId="168" formatCode="#,##0.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rgb="FFD7192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rgb="FFD7192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0"/>
      <color theme="2" tint="-0.49998474074526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sz val="14"/>
      <color rgb="FFD7192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theme="0" tint="-0.34998626667073579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right" indent="2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6" fillId="0" borderId="0" xfId="1" applyFont="1" applyAlignment="1">
      <alignment horizontal="left" vertical="top" indent="2"/>
    </xf>
    <xf numFmtId="0" fontId="8" fillId="0" borderId="1" xfId="2" applyFont="1" applyBorder="1"/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7" fillId="0" borderId="0" xfId="2"/>
    <xf numFmtId="0" fontId="8" fillId="0" borderId="0" xfId="2" applyFont="1" applyAlignment="1">
      <alignment horizontal="center"/>
    </xf>
    <xf numFmtId="0" fontId="7" fillId="0" borderId="1" xfId="2" applyFont="1" applyBorder="1" applyAlignment="1">
      <alignment horizontal="left" wrapText="1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7" fillId="0" borderId="1" xfId="2" applyFont="1" applyBorder="1" applyAlignment="1">
      <alignment wrapText="1"/>
    </xf>
    <xf numFmtId="164" fontId="0" fillId="0" borderId="0" xfId="3" applyFont="1"/>
    <xf numFmtId="10" fontId="0" fillId="0" borderId="0" xfId="4" applyNumberFormat="1" applyFont="1"/>
    <xf numFmtId="0" fontId="7" fillId="3" borderId="7" xfId="2" applyFont="1" applyFill="1" applyBorder="1" applyAlignment="1">
      <alignment wrapText="1"/>
    </xf>
    <xf numFmtId="0" fontId="10" fillId="3" borderId="0" xfId="2" applyFont="1" applyFill="1" applyAlignment="1">
      <alignment vertical="center" wrapText="1"/>
    </xf>
    <xf numFmtId="165" fontId="0" fillId="0" borderId="0" xfId="3" applyNumberFormat="1" applyFont="1"/>
    <xf numFmtId="0" fontId="9" fillId="0" borderId="1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quotePrefix="1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166" fontId="0" fillId="0" borderId="0" xfId="4" applyNumberFormat="1" applyFont="1"/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 wrapText="1"/>
    </xf>
    <xf numFmtId="0" fontId="11" fillId="0" borderId="0" xfId="2" applyFont="1"/>
    <xf numFmtId="0" fontId="12" fillId="0" borderId="0" xfId="2" applyFont="1"/>
    <xf numFmtId="10" fontId="1" fillId="0" borderId="0" xfId="0" applyNumberFormat="1" applyFont="1" applyFill="1" applyAlignment="1">
      <alignment horizontal="right" indent="1"/>
    </xf>
    <xf numFmtId="167" fontId="0" fillId="0" borderId="11" xfId="0" applyNumberFormat="1" applyFill="1" applyBorder="1"/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4" fontId="0" fillId="0" borderId="0" xfId="0" applyNumberForma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>
      <alignment horizontal="right" indent="1"/>
    </xf>
    <xf numFmtId="0" fontId="0" fillId="0" borderId="0" xfId="0" applyAlignment="1">
      <alignment wrapText="1"/>
    </xf>
    <xf numFmtId="0" fontId="0" fillId="0" borderId="0" xfId="0" quotePrefix="1"/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 indent="2"/>
    </xf>
    <xf numFmtId="167" fontId="14" fillId="0" borderId="11" xfId="0" applyNumberFormat="1" applyFont="1" applyFill="1" applyBorder="1"/>
    <xf numFmtId="0" fontId="1" fillId="0" borderId="0" xfId="0" applyFont="1" applyFill="1" applyAlignment="1"/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Border="1" applyAlignment="1">
      <alignment horizontal="center" vertical="center"/>
    </xf>
    <xf numFmtId="0" fontId="7" fillId="0" borderId="8" xfId="2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2" xfId="2" applyBorder="1" applyAlignment="1">
      <alignment horizontal="center" vertical="center"/>
    </xf>
    <xf numFmtId="0" fontId="7" fillId="0" borderId="7" xfId="2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5" xfId="2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6" xfId="2" applyBorder="1" applyAlignment="1">
      <alignment horizontal="center" vertical="center"/>
    </xf>
  </cellXfs>
  <cellStyles count="5">
    <cellStyle name="Dziesiętny 2" xfId="3"/>
    <cellStyle name="Hiperłącze" xfId="1" builtinId="8"/>
    <cellStyle name="Normalny" xfId="0" builtinId="0"/>
    <cellStyle name="Normalny 2" xfId="2"/>
    <cellStyle name="Procentowy 2" xfId="4"/>
  </cellStyles>
  <dxfs count="2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numFmt numFmtId="19" formatCode="d/mm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00"/>
      <fill>
        <patternFill patternType="none">
          <fgColor indexed="64"/>
          <bgColor auto="1"/>
        </patternFill>
      </fill>
      <border diagonalUp="0" diagonalDown="0" outline="0">
        <left/>
        <right/>
        <top/>
        <bottom style="hair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00"/>
      <fill>
        <patternFill patternType="none">
          <fgColor indexed="64"/>
          <bgColor auto="1"/>
        </patternFill>
      </fill>
      <border diagonalUp="0" diagonalDown="0" outline="0">
        <left/>
        <right/>
        <top/>
        <bottom style="hair">
          <color theme="0" tint="-0.34998626667073579"/>
        </bottom>
      </border>
    </dxf>
    <dxf>
      <numFmt numFmtId="167" formatCode="0.000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hair">
          <color theme="0" tint="-0.34998626667073579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00"/>
      <fill>
        <patternFill patternType="none">
          <fgColor indexed="64"/>
          <bgColor auto="1"/>
        </patternFill>
      </fill>
      <border diagonalUp="0" diagonalDown="0" outline="0">
        <left/>
        <right/>
        <top/>
        <bottom style="hair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1"/>
      </font>
      <border>
        <top style="double">
          <color theme="5"/>
        </top>
      </border>
    </dxf>
    <dxf>
      <font>
        <color theme="0"/>
      </font>
      <fill>
        <patternFill patternType="solid">
          <fgColor rgb="FFD71920"/>
          <bgColor rgb="FFD71920"/>
        </patternFill>
      </fill>
    </dxf>
    <dxf>
      <font>
        <color theme="1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TableStyleMedium2" defaultPivotStyle="PivotStyleLight16">
    <tableStyle name="FI_Pekao" pivot="0" count="5">
      <tableStyleElement type="wholeTable" dxfId="24"/>
      <tableStyleElement type="headerRow" dxfId="23"/>
      <tableStyleElement type="total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3</xdr:col>
      <xdr:colOff>526362</xdr:colOff>
      <xdr:row>0</xdr:row>
      <xdr:rowOff>591820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23825"/>
          <a:ext cx="2669487" cy="467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123825</xdr:rowOff>
    </xdr:from>
    <xdr:to>
      <xdr:col>3</xdr:col>
      <xdr:colOff>1469337</xdr:colOff>
      <xdr:row>3</xdr:row>
      <xdr:rowOff>67945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885825"/>
          <a:ext cx="2669487" cy="5156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23567" displayName="Tabela323567" ref="A2:L52" totalsRowShown="0" headerRowDxfId="19" dataDxfId="18">
  <autoFilter ref="A2:L52"/>
  <sortState ref="A3:N49">
    <sortCondition ref="F3:F49"/>
    <sortCondition ref="E3:E49"/>
    <sortCondition ref="D3:D49"/>
  </sortState>
  <tableColumns count="12">
    <tableColumn id="19" name="lp" dataDxfId="17"/>
    <tableColumn id="1" name="Identyfikator IZFiA funduszu lub subfunduszu" dataDxfId="16"/>
    <tableColumn id="2" name="Kod ISIN jednostki uczestnictwa" dataDxfId="15"/>
    <tableColumn id="3" name="Nazwa funduszu lub subfunduszu" dataDxfId="14"/>
    <tableColumn id="4" name="Fundusz" dataDxfId="13"/>
    <tableColumn id="5" name="Typ funduszu" dataDxfId="12"/>
    <tableColumn id="7" name="WKC (ogólne)" dataDxfId="11"/>
    <tableColumn id="6" name="WKC_x000a_A" dataDxfId="10"/>
    <tableColumn id="8" name="WKC_x000a_E" dataDxfId="9"/>
    <tableColumn id="9" name="WKC_x000a_I" dataDxfId="8"/>
    <tableColumn id="12" name="Data pierwszej wyceny JU" dataDxfId="7"/>
    <tableColumn id="20" name="Informacje uzupełniające" dataDxfId="6"/>
  </tableColumns>
  <tableStyleInfo name="FI_Pekao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zfa.pl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pekaotfi.pl/dokumenty/archiwum?open-tab=2" TargetMode="External"/><Relationship Id="rId1" Type="http://schemas.openxmlformats.org/officeDocument/2006/relationships/hyperlink" Target="https://pekaotfi.pl/dokumenty/archiwum?open-tab=1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pekaotfi.pl/dokumenty?open-tab=4" TargetMode="External"/><Relationship Id="rId4" Type="http://schemas.openxmlformats.org/officeDocument/2006/relationships/hyperlink" Target="https://pekaotfi.pl/dokumenty/archiwum?open-tab=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1" sqref="E1:F1"/>
    </sheetView>
  </sheetViews>
  <sheetFormatPr defaultColWidth="9.140625" defaultRowHeight="14.25" x14ac:dyDescent="0.2"/>
  <cols>
    <col min="1" max="1" width="9.5703125" style="1" customWidth="1"/>
    <col min="2" max="2" width="15.5703125" style="1" customWidth="1"/>
    <col min="3" max="3" width="19.42578125" style="1" customWidth="1"/>
    <col min="4" max="4" width="58.85546875" style="1" customWidth="1"/>
    <col min="5" max="5" width="35.85546875" style="1" customWidth="1"/>
    <col min="6" max="6" width="14.140625" style="1" customWidth="1"/>
    <col min="7" max="8" width="11.140625" style="1" customWidth="1"/>
    <col min="9" max="9" width="14.140625" style="1" customWidth="1"/>
    <col min="10" max="10" width="12.28515625" style="1" customWidth="1"/>
    <col min="11" max="11" width="13" style="1" customWidth="1"/>
    <col min="12" max="12" width="9.140625" style="1" customWidth="1"/>
    <col min="13" max="13" width="1.28515625" style="1" customWidth="1"/>
    <col min="14" max="16384" width="9.140625" style="1"/>
  </cols>
  <sheetData>
    <row r="1" spans="1:12" ht="54.75" customHeight="1" x14ac:dyDescent="0.2">
      <c r="B1" s="50"/>
      <c r="C1" s="50"/>
      <c r="D1" s="2"/>
      <c r="E1" s="51" t="s">
        <v>10</v>
      </c>
      <c r="F1" s="52"/>
      <c r="G1" s="53" t="s">
        <v>9</v>
      </c>
      <c r="H1" s="53"/>
      <c r="I1" s="53"/>
      <c r="J1" s="53"/>
      <c r="K1" s="38"/>
    </row>
    <row r="2" spans="1:12" s="47" customFormat="1" ht="64.5" customHeight="1" x14ac:dyDescent="0.25">
      <c r="A2" s="48" t="s">
        <v>0</v>
      </c>
      <c r="B2" s="45" t="s">
        <v>1</v>
      </c>
      <c r="C2" s="45" t="s">
        <v>59</v>
      </c>
      <c r="D2" s="45" t="s">
        <v>2</v>
      </c>
      <c r="E2" s="45" t="s">
        <v>60</v>
      </c>
      <c r="F2" s="46" t="s">
        <v>3</v>
      </c>
      <c r="G2" s="37" t="s">
        <v>58</v>
      </c>
      <c r="H2" s="37" t="s">
        <v>236</v>
      </c>
      <c r="I2" s="37" t="s">
        <v>237</v>
      </c>
      <c r="J2" s="37" t="s">
        <v>238</v>
      </c>
      <c r="K2" s="37" t="s">
        <v>239</v>
      </c>
      <c r="L2" s="44" t="s">
        <v>4</v>
      </c>
    </row>
    <row r="3" spans="1:12" s="3" customFormat="1" ht="15" x14ac:dyDescent="0.25">
      <c r="A3" s="41">
        <v>1</v>
      </c>
      <c r="B3" s="3" t="s">
        <v>62</v>
      </c>
      <c r="C3" s="3" t="s">
        <v>63</v>
      </c>
      <c r="D3" s="3" t="s">
        <v>177</v>
      </c>
      <c r="E3" s="40" t="s">
        <v>57</v>
      </c>
      <c r="F3" s="4" t="s">
        <v>7</v>
      </c>
      <c r="G3" s="36">
        <v>1.7999999999999999E-2</v>
      </c>
      <c r="H3" s="36">
        <v>1.7999999999999999E-2</v>
      </c>
      <c r="I3" s="49">
        <v>1.7999999999999999E-2</v>
      </c>
      <c r="J3" s="36">
        <v>1.7999999999999999E-2</v>
      </c>
      <c r="K3" s="39">
        <v>40269</v>
      </c>
      <c r="L3" s="35"/>
    </row>
    <row r="4" spans="1:12" s="3" customFormat="1" ht="15" x14ac:dyDescent="0.25">
      <c r="A4" s="41">
        <f>+A3+1</f>
        <v>2</v>
      </c>
      <c r="B4" s="3" t="s">
        <v>64</v>
      </c>
      <c r="C4" s="3" t="s">
        <v>65</v>
      </c>
      <c r="D4" s="3" t="s">
        <v>66</v>
      </c>
      <c r="E4" s="40" t="s">
        <v>67</v>
      </c>
      <c r="F4" s="4" t="s">
        <v>7</v>
      </c>
      <c r="G4" s="36">
        <v>3.5000000000000003E-2</v>
      </c>
      <c r="H4" s="36">
        <v>3.5999999999999997E-2</v>
      </c>
      <c r="I4" s="49">
        <f ca="1">+Tabela323567[[#This Row],[WKC
A]]</f>
        <v>3.5999999999999997E-2</v>
      </c>
      <c r="J4" s="36">
        <v>2.5999999999999999E-2</v>
      </c>
      <c r="K4" s="39">
        <v>40535</v>
      </c>
      <c r="L4" s="35"/>
    </row>
    <row r="5" spans="1:12" s="3" customFormat="1" ht="15" x14ac:dyDescent="0.25">
      <c r="A5" s="41">
        <f t="shared" ref="A5:A40" si="0">+A4+1</f>
        <v>3</v>
      </c>
      <c r="B5" s="3" t="s">
        <v>68</v>
      </c>
      <c r="C5" s="3" t="s">
        <v>69</v>
      </c>
      <c r="D5" s="3" t="s">
        <v>70</v>
      </c>
      <c r="E5" s="40" t="s">
        <v>67</v>
      </c>
      <c r="F5" s="4" t="s">
        <v>7</v>
      </c>
      <c r="G5" s="36">
        <v>3.4000000000000002E-2</v>
      </c>
      <c r="H5" s="36">
        <v>3.5999999999999997E-2</v>
      </c>
      <c r="I5" s="36">
        <v>0.03</v>
      </c>
      <c r="J5" s="36">
        <v>2.5000000000000001E-2</v>
      </c>
      <c r="K5" s="39">
        <v>35051</v>
      </c>
      <c r="L5" s="5"/>
    </row>
    <row r="6" spans="1:12" s="3" customFormat="1" ht="15" x14ac:dyDescent="0.25">
      <c r="A6" s="41">
        <f t="shared" si="0"/>
        <v>4</v>
      </c>
      <c r="B6" s="3" t="s">
        <v>71</v>
      </c>
      <c r="C6" s="3" t="s">
        <v>72</v>
      </c>
      <c r="D6" s="3" t="s">
        <v>73</v>
      </c>
      <c r="E6" s="40" t="s">
        <v>67</v>
      </c>
      <c r="F6" s="4" t="s">
        <v>7</v>
      </c>
      <c r="G6" s="36">
        <v>3.2000000000000001E-2</v>
      </c>
      <c r="H6" s="36">
        <v>3.3000000000000002E-2</v>
      </c>
      <c r="I6" s="49">
        <f ca="1">+Tabela323567[[#This Row],[WKC
A]]</f>
        <v>3.3000000000000002E-2</v>
      </c>
      <c r="J6" s="36">
        <v>0.02</v>
      </c>
      <c r="K6" s="39">
        <v>41082</v>
      </c>
      <c r="L6" s="35"/>
    </row>
    <row r="7" spans="1:12" s="3" customFormat="1" ht="15" x14ac:dyDescent="0.25">
      <c r="A7" s="41">
        <f t="shared" si="0"/>
        <v>5</v>
      </c>
      <c r="B7" s="3" t="s">
        <v>74</v>
      </c>
      <c r="C7" s="3" t="s">
        <v>75</v>
      </c>
      <c r="D7" s="3" t="s">
        <v>76</v>
      </c>
      <c r="E7" s="40" t="s">
        <v>67</v>
      </c>
      <c r="F7" s="4" t="s">
        <v>7</v>
      </c>
      <c r="G7" s="36">
        <v>3.5000000000000003E-2</v>
      </c>
      <c r="H7" s="36">
        <v>3.5999999999999997E-2</v>
      </c>
      <c r="I7" s="49">
        <f ca="1">+Tabela323567[[#This Row],[WKC
A]]</f>
        <v>3.5999999999999997E-2</v>
      </c>
      <c r="J7" s="36">
        <v>2.5000000000000001E-2</v>
      </c>
      <c r="K7" s="39">
        <v>40928</v>
      </c>
      <c r="L7" s="35"/>
    </row>
    <row r="8" spans="1:12" s="3" customFormat="1" ht="15" x14ac:dyDescent="0.25">
      <c r="A8" s="41">
        <f t="shared" si="0"/>
        <v>6</v>
      </c>
      <c r="B8" s="3" t="s">
        <v>77</v>
      </c>
      <c r="C8" s="3" t="s">
        <v>78</v>
      </c>
      <c r="D8" s="3" t="s">
        <v>79</v>
      </c>
      <c r="E8" s="40" t="s">
        <v>67</v>
      </c>
      <c r="F8" s="4" t="s">
        <v>7</v>
      </c>
      <c r="G8" s="36">
        <v>1.4E-2</v>
      </c>
      <c r="H8" s="36">
        <v>1.4E-2</v>
      </c>
      <c r="I8" s="49">
        <f ca="1">+Tabela323567[[#This Row],[WKC
A]]</f>
        <v>1.4E-2</v>
      </c>
      <c r="J8" s="36">
        <v>1.4E-2</v>
      </c>
      <c r="K8" s="39">
        <v>37151</v>
      </c>
      <c r="L8" s="5"/>
    </row>
    <row r="9" spans="1:12" s="3" customFormat="1" ht="15" x14ac:dyDescent="0.25">
      <c r="A9" s="41">
        <f t="shared" si="0"/>
        <v>7</v>
      </c>
      <c r="B9" s="3" t="s">
        <v>80</v>
      </c>
      <c r="C9" s="3" t="s">
        <v>81</v>
      </c>
      <c r="D9" s="3" t="s">
        <v>82</v>
      </c>
      <c r="E9" s="40" t="s">
        <v>67</v>
      </c>
      <c r="F9" s="4" t="s">
        <v>7</v>
      </c>
      <c r="G9" s="36">
        <v>1.7999999999999999E-2</v>
      </c>
      <c r="H9" s="36">
        <v>1.9E-2</v>
      </c>
      <c r="I9" s="49">
        <f ca="1">+Tabela323567[[#This Row],[WKC
A]]</f>
        <v>1.9E-2</v>
      </c>
      <c r="J9" s="36">
        <v>1.4E-2</v>
      </c>
      <c r="K9" s="39">
        <v>41528</v>
      </c>
      <c r="L9" s="35"/>
    </row>
    <row r="10" spans="1:12" s="3" customFormat="1" ht="15" x14ac:dyDescent="0.25">
      <c r="A10" s="41">
        <f t="shared" si="0"/>
        <v>8</v>
      </c>
      <c r="B10" s="3" t="s">
        <v>83</v>
      </c>
      <c r="C10" s="3" t="s">
        <v>84</v>
      </c>
      <c r="D10" s="3" t="s">
        <v>85</v>
      </c>
      <c r="E10" s="40" t="s">
        <v>67</v>
      </c>
      <c r="F10" s="4" t="s">
        <v>7</v>
      </c>
      <c r="G10" s="36">
        <v>3.5999999999999997E-2</v>
      </c>
      <c r="H10" s="36">
        <v>3.5999999999999997E-2</v>
      </c>
      <c r="I10" s="49">
        <f ca="1">+Tabela323567[[#This Row],[WKC
A]]</f>
        <v>3.5999999999999997E-2</v>
      </c>
      <c r="J10" s="36">
        <v>2.5999999999999999E-2</v>
      </c>
      <c r="K10" s="39">
        <v>38558</v>
      </c>
      <c r="L10" s="5"/>
    </row>
    <row r="11" spans="1:12" s="3" customFormat="1" ht="15" x14ac:dyDescent="0.25">
      <c r="A11" s="41">
        <f t="shared" si="0"/>
        <v>9</v>
      </c>
      <c r="B11" s="3" t="s">
        <v>86</v>
      </c>
      <c r="C11" s="3" t="s">
        <v>87</v>
      </c>
      <c r="D11" s="3" t="s">
        <v>88</v>
      </c>
      <c r="E11" s="40" t="s">
        <v>67</v>
      </c>
      <c r="F11" s="4" t="s">
        <v>7</v>
      </c>
      <c r="G11" s="36">
        <v>1.9E-2</v>
      </c>
      <c r="H11" s="36">
        <v>0.02</v>
      </c>
      <c r="I11" s="49">
        <f ca="1">+Tabela323567[[#This Row],[WKC
A]]</f>
        <v>0.02</v>
      </c>
      <c r="J11" s="36">
        <v>1.4E-2</v>
      </c>
      <c r="K11" s="39">
        <v>41094</v>
      </c>
      <c r="L11" s="35"/>
    </row>
    <row r="12" spans="1:12" s="3" customFormat="1" ht="15" x14ac:dyDescent="0.25">
      <c r="A12" s="41">
        <f t="shared" si="0"/>
        <v>10</v>
      </c>
      <c r="B12" s="3" t="s">
        <v>89</v>
      </c>
      <c r="C12" s="3" t="s">
        <v>90</v>
      </c>
      <c r="D12" s="3" t="s">
        <v>91</v>
      </c>
      <c r="E12" s="40" t="s">
        <v>67</v>
      </c>
      <c r="F12" s="4" t="s">
        <v>7</v>
      </c>
      <c r="G12" s="36">
        <v>0.02</v>
      </c>
      <c r="H12" s="36">
        <v>0.02</v>
      </c>
      <c r="I12" s="36">
        <v>0.02</v>
      </c>
      <c r="J12" s="36">
        <v>0.02</v>
      </c>
      <c r="K12" s="39">
        <v>34863</v>
      </c>
      <c r="L12" s="5"/>
    </row>
    <row r="13" spans="1:12" s="3" customFormat="1" ht="15" x14ac:dyDescent="0.25">
      <c r="A13" s="41">
        <f t="shared" si="0"/>
        <v>11</v>
      </c>
      <c r="B13" s="3" t="s">
        <v>92</v>
      </c>
      <c r="C13" s="3" t="s">
        <v>93</v>
      </c>
      <c r="D13" s="3" t="s">
        <v>94</v>
      </c>
      <c r="E13" s="40" t="s">
        <v>67</v>
      </c>
      <c r="F13" s="4" t="s">
        <v>7</v>
      </c>
      <c r="G13" s="36">
        <v>3.4000000000000002E-2</v>
      </c>
      <c r="H13" s="36">
        <v>3.4000000000000002E-2</v>
      </c>
      <c r="I13" s="49">
        <f ca="1">+Tabela323567[[#This Row],[WKC
A]]</f>
        <v>3.4000000000000002E-2</v>
      </c>
      <c r="J13" s="36">
        <v>2.3E-2</v>
      </c>
      <c r="K13" s="39">
        <v>35324</v>
      </c>
      <c r="L13" s="5"/>
    </row>
    <row r="14" spans="1:12" s="3" customFormat="1" ht="15" x14ac:dyDescent="0.25">
      <c r="A14" s="41">
        <f t="shared" si="0"/>
        <v>12</v>
      </c>
      <c r="B14" s="3" t="s">
        <v>95</v>
      </c>
      <c r="C14" s="3" t="s">
        <v>96</v>
      </c>
      <c r="D14" s="3" t="s">
        <v>97</v>
      </c>
      <c r="E14" s="40" t="s">
        <v>67</v>
      </c>
      <c r="F14" s="4" t="s">
        <v>7</v>
      </c>
      <c r="G14" s="36">
        <v>3.5000000000000003E-2</v>
      </c>
      <c r="H14" s="36">
        <v>3.5999999999999997E-2</v>
      </c>
      <c r="I14" s="36">
        <v>3.1E-2</v>
      </c>
      <c r="J14" s="36">
        <v>2.5999999999999999E-2</v>
      </c>
      <c r="K14" s="39">
        <v>33813</v>
      </c>
      <c r="L14" s="5"/>
    </row>
    <row r="15" spans="1:12" s="3" customFormat="1" ht="15" x14ac:dyDescent="0.25">
      <c r="A15" s="41">
        <f t="shared" si="0"/>
        <v>13</v>
      </c>
      <c r="B15" s="3" t="s">
        <v>98</v>
      </c>
      <c r="C15" s="3" t="s">
        <v>99</v>
      </c>
      <c r="D15" s="3" t="s">
        <v>100</v>
      </c>
      <c r="E15" s="40" t="s">
        <v>101</v>
      </c>
      <c r="F15" s="4" t="s">
        <v>191</v>
      </c>
      <c r="G15" s="36">
        <v>3.5000000000000003E-2</v>
      </c>
      <c r="H15" s="36">
        <v>3.5000000000000003E-2</v>
      </c>
      <c r="I15" s="36" t="s">
        <v>57</v>
      </c>
      <c r="J15" s="36" t="s">
        <v>57</v>
      </c>
      <c r="K15" s="39">
        <v>39182</v>
      </c>
      <c r="L15" s="5"/>
    </row>
    <row r="16" spans="1:12" s="3" customFormat="1" ht="15" x14ac:dyDescent="0.25">
      <c r="A16" s="41">
        <f t="shared" si="0"/>
        <v>14</v>
      </c>
      <c r="B16" s="3" t="s">
        <v>102</v>
      </c>
      <c r="C16" s="3" t="s">
        <v>103</v>
      </c>
      <c r="D16" s="3" t="s">
        <v>104</v>
      </c>
      <c r="E16" s="40" t="s">
        <v>101</v>
      </c>
      <c r="F16" s="4" t="s">
        <v>191</v>
      </c>
      <c r="G16" s="36">
        <v>3.6999999999999998E-2</v>
      </c>
      <c r="H16" s="36">
        <v>3.6999999999999998E-2</v>
      </c>
      <c r="I16" s="36" t="s">
        <v>57</v>
      </c>
      <c r="J16" s="36" t="s">
        <v>57</v>
      </c>
      <c r="K16" s="39">
        <v>39238</v>
      </c>
      <c r="L16" s="5"/>
    </row>
    <row r="17" spans="1:12" s="3" customFormat="1" ht="15" x14ac:dyDescent="0.25">
      <c r="A17" s="41">
        <f t="shared" si="0"/>
        <v>15</v>
      </c>
      <c r="B17" s="3" t="s">
        <v>105</v>
      </c>
      <c r="C17" s="3" t="s">
        <v>106</v>
      </c>
      <c r="D17" s="3" t="s">
        <v>107</v>
      </c>
      <c r="E17" s="40" t="s">
        <v>101</v>
      </c>
      <c r="F17" s="4" t="s">
        <v>191</v>
      </c>
      <c r="G17" s="36">
        <v>3.5999999999999997E-2</v>
      </c>
      <c r="H17" s="36">
        <v>3.5999999999999997E-2</v>
      </c>
      <c r="I17" s="36" t="s">
        <v>57</v>
      </c>
      <c r="J17" s="36" t="s">
        <v>57</v>
      </c>
      <c r="K17" s="39">
        <v>39143</v>
      </c>
      <c r="L17" s="5"/>
    </row>
    <row r="18" spans="1:12" ht="15" x14ac:dyDescent="0.25">
      <c r="A18" s="41">
        <f t="shared" si="0"/>
        <v>16</v>
      </c>
      <c r="B18" s="3" t="s">
        <v>108</v>
      </c>
      <c r="C18" s="3" t="s">
        <v>109</v>
      </c>
      <c r="D18" s="3" t="s">
        <v>110</v>
      </c>
      <c r="E18" s="40" t="s">
        <v>101</v>
      </c>
      <c r="F18" s="4" t="s">
        <v>191</v>
      </c>
      <c r="G18" s="36">
        <v>1.6E-2</v>
      </c>
      <c r="H18" s="36">
        <v>1.6E-2</v>
      </c>
      <c r="I18" s="36" t="s">
        <v>57</v>
      </c>
      <c r="J18" s="36" t="s">
        <v>57</v>
      </c>
      <c r="K18" s="39">
        <v>42170</v>
      </c>
      <c r="L18" s="35"/>
    </row>
    <row r="19" spans="1:12" ht="15" x14ac:dyDescent="0.25">
      <c r="A19" s="41">
        <f t="shared" si="0"/>
        <v>17</v>
      </c>
      <c r="B19" s="3" t="s">
        <v>111</v>
      </c>
      <c r="C19" s="3" t="s">
        <v>112</v>
      </c>
      <c r="D19" s="3" t="s">
        <v>113</v>
      </c>
      <c r="E19" s="40" t="s">
        <v>101</v>
      </c>
      <c r="F19" s="4" t="s">
        <v>191</v>
      </c>
      <c r="G19" s="36">
        <v>1.7000000000000001E-2</v>
      </c>
      <c r="H19" s="36">
        <v>1.7000000000000001E-2</v>
      </c>
      <c r="I19" s="36" t="s">
        <v>57</v>
      </c>
      <c r="J19" s="36" t="s">
        <v>57</v>
      </c>
      <c r="K19" s="39">
        <v>42046</v>
      </c>
      <c r="L19" s="35"/>
    </row>
    <row r="20" spans="1:12" ht="15" x14ac:dyDescent="0.25">
      <c r="A20" s="41">
        <f t="shared" si="0"/>
        <v>18</v>
      </c>
      <c r="B20" s="3" t="s">
        <v>114</v>
      </c>
      <c r="C20" s="3" t="s">
        <v>115</v>
      </c>
      <c r="D20" s="3" t="s">
        <v>116</v>
      </c>
      <c r="E20" s="40" t="s">
        <v>101</v>
      </c>
      <c r="F20" s="4" t="s">
        <v>191</v>
      </c>
      <c r="G20" s="36">
        <v>1.0999999999999999E-2</v>
      </c>
      <c r="H20" s="36">
        <v>1.0999999999999999E-2</v>
      </c>
      <c r="I20" s="36" t="s">
        <v>57</v>
      </c>
      <c r="J20" s="36" t="s">
        <v>57</v>
      </c>
      <c r="K20" s="39">
        <v>43166</v>
      </c>
      <c r="L20" s="35"/>
    </row>
    <row r="21" spans="1:12" ht="15" x14ac:dyDescent="0.25">
      <c r="A21" s="41">
        <f t="shared" si="0"/>
        <v>19</v>
      </c>
      <c r="B21" s="3" t="s">
        <v>117</v>
      </c>
      <c r="C21" s="3" t="s">
        <v>118</v>
      </c>
      <c r="D21" s="3" t="s">
        <v>119</v>
      </c>
      <c r="E21" s="40" t="s">
        <v>101</v>
      </c>
      <c r="F21" s="4" t="s">
        <v>191</v>
      </c>
      <c r="G21" s="36">
        <v>2.8000000000000001E-2</v>
      </c>
      <c r="H21" s="36">
        <v>2.8000000000000001E-2</v>
      </c>
      <c r="I21" s="36" t="s">
        <v>57</v>
      </c>
      <c r="J21" s="36" t="s">
        <v>57</v>
      </c>
      <c r="K21" s="39">
        <v>38901</v>
      </c>
      <c r="L21" s="5"/>
    </row>
    <row r="22" spans="1:12" ht="15" x14ac:dyDescent="0.25">
      <c r="A22" s="41">
        <f t="shared" si="0"/>
        <v>20</v>
      </c>
      <c r="B22" s="3" t="s">
        <v>120</v>
      </c>
      <c r="C22" s="3" t="s">
        <v>121</v>
      </c>
      <c r="D22" s="3" t="s">
        <v>122</v>
      </c>
      <c r="E22" s="40" t="s">
        <v>101</v>
      </c>
      <c r="F22" s="4" t="s">
        <v>191</v>
      </c>
      <c r="G22" s="36">
        <v>2.7E-2</v>
      </c>
      <c r="H22" s="36">
        <v>2.7E-2</v>
      </c>
      <c r="I22" s="36" t="s">
        <v>57</v>
      </c>
      <c r="J22" s="36" t="s">
        <v>57</v>
      </c>
      <c r="K22" s="39">
        <v>38842</v>
      </c>
      <c r="L22" s="5"/>
    </row>
    <row r="23" spans="1:12" ht="15" x14ac:dyDescent="0.25">
      <c r="A23" s="41">
        <f t="shared" si="0"/>
        <v>21</v>
      </c>
      <c r="B23" s="3" t="s">
        <v>123</v>
      </c>
      <c r="C23" s="3" t="s">
        <v>124</v>
      </c>
      <c r="D23" s="3" t="s">
        <v>125</v>
      </c>
      <c r="E23" s="40" t="s">
        <v>101</v>
      </c>
      <c r="F23" s="4" t="s">
        <v>191</v>
      </c>
      <c r="G23" s="36">
        <v>8.9999999999999993E-3</v>
      </c>
      <c r="H23" s="36">
        <v>8.9999999999999993E-3</v>
      </c>
      <c r="I23" s="36" t="s">
        <v>57</v>
      </c>
      <c r="J23" s="36" t="s">
        <v>57</v>
      </c>
      <c r="K23" s="39">
        <v>42501</v>
      </c>
      <c r="L23" s="35"/>
    </row>
    <row r="24" spans="1:12" ht="15" x14ac:dyDescent="0.25">
      <c r="A24" s="41">
        <f t="shared" si="0"/>
        <v>22</v>
      </c>
      <c r="B24" s="3" t="s">
        <v>126</v>
      </c>
      <c r="C24" s="3" t="s">
        <v>127</v>
      </c>
      <c r="D24" s="3" t="s">
        <v>128</v>
      </c>
      <c r="E24" s="40" t="s">
        <v>101</v>
      </c>
      <c r="F24" s="4" t="s">
        <v>191</v>
      </c>
      <c r="G24" s="36">
        <v>2.3E-2</v>
      </c>
      <c r="H24" s="36">
        <v>2.3E-2</v>
      </c>
      <c r="I24" s="36" t="s">
        <v>57</v>
      </c>
      <c r="J24" s="36" t="s">
        <v>57</v>
      </c>
      <c r="K24" s="39">
        <v>41829</v>
      </c>
      <c r="L24" s="35"/>
    </row>
    <row r="25" spans="1:12" ht="15" x14ac:dyDescent="0.25">
      <c r="A25" s="41">
        <f t="shared" si="0"/>
        <v>23</v>
      </c>
      <c r="B25" s="3" t="s">
        <v>129</v>
      </c>
      <c r="C25" s="3" t="s">
        <v>130</v>
      </c>
      <c r="D25" s="3" t="s">
        <v>131</v>
      </c>
      <c r="E25" s="40" t="s">
        <v>101</v>
      </c>
      <c r="F25" s="4" t="s">
        <v>191</v>
      </c>
      <c r="G25" s="36">
        <v>2.1999999999999999E-2</v>
      </c>
      <c r="H25" s="36">
        <v>2.1999999999999999E-2</v>
      </c>
      <c r="I25" s="36" t="s">
        <v>57</v>
      </c>
      <c r="J25" s="36" t="s">
        <v>57</v>
      </c>
      <c r="K25" s="39">
        <v>39378</v>
      </c>
      <c r="L25" s="35"/>
    </row>
    <row r="26" spans="1:12" ht="15" x14ac:dyDescent="0.25">
      <c r="A26" s="41">
        <f t="shared" si="0"/>
        <v>24</v>
      </c>
      <c r="B26" s="3" t="s">
        <v>132</v>
      </c>
      <c r="C26" s="3" t="s">
        <v>133</v>
      </c>
      <c r="D26" s="3" t="s">
        <v>134</v>
      </c>
      <c r="E26" s="40" t="s">
        <v>101</v>
      </c>
      <c r="F26" s="4" t="s">
        <v>191</v>
      </c>
      <c r="G26" s="36">
        <v>1.0999999999999999E-2</v>
      </c>
      <c r="H26" s="36">
        <v>1.0999999999999999E-2</v>
      </c>
      <c r="I26" s="36" t="s">
        <v>57</v>
      </c>
      <c r="J26" s="36" t="s">
        <v>57</v>
      </c>
      <c r="K26" s="39">
        <v>40164</v>
      </c>
      <c r="L26" s="35"/>
    </row>
    <row r="27" spans="1:12" ht="15" x14ac:dyDescent="0.25">
      <c r="A27" s="41">
        <f t="shared" si="0"/>
        <v>25</v>
      </c>
      <c r="B27" s="3" t="s">
        <v>135</v>
      </c>
      <c r="C27" s="3" t="s">
        <v>136</v>
      </c>
      <c r="D27" s="3" t="s">
        <v>137</v>
      </c>
      <c r="E27" s="40" t="s">
        <v>101</v>
      </c>
      <c r="F27" s="4" t="s">
        <v>191</v>
      </c>
      <c r="G27" s="36">
        <v>2.4E-2</v>
      </c>
      <c r="H27" s="36">
        <v>2.4E-2</v>
      </c>
      <c r="I27" s="36" t="s">
        <v>57</v>
      </c>
      <c r="J27" s="36" t="s">
        <v>57</v>
      </c>
      <c r="K27" s="39">
        <v>39644</v>
      </c>
      <c r="L27" s="35"/>
    </row>
    <row r="28" spans="1:12" ht="15" x14ac:dyDescent="0.25">
      <c r="A28" s="41">
        <f t="shared" si="0"/>
        <v>26</v>
      </c>
      <c r="B28" s="3" t="s">
        <v>138</v>
      </c>
      <c r="C28" s="3" t="s">
        <v>139</v>
      </c>
      <c r="D28" s="3" t="s">
        <v>140</v>
      </c>
      <c r="E28" s="40" t="s">
        <v>101</v>
      </c>
      <c r="F28" s="4" t="s">
        <v>191</v>
      </c>
      <c r="G28" s="36">
        <v>2.9000000000000001E-2</v>
      </c>
      <c r="H28" s="36">
        <v>2.9000000000000001E-2</v>
      </c>
      <c r="I28" s="36" t="s">
        <v>57</v>
      </c>
      <c r="J28" s="36" t="s">
        <v>57</v>
      </c>
      <c r="K28" s="39">
        <v>42016</v>
      </c>
      <c r="L28" s="35"/>
    </row>
    <row r="29" spans="1:12" ht="15" x14ac:dyDescent="0.25">
      <c r="A29" s="41">
        <f t="shared" si="0"/>
        <v>27</v>
      </c>
      <c r="B29" s="3" t="s">
        <v>141</v>
      </c>
      <c r="C29" s="3" t="s">
        <v>142</v>
      </c>
      <c r="D29" s="3" t="s">
        <v>143</v>
      </c>
      <c r="E29" s="40" t="s">
        <v>101</v>
      </c>
      <c r="F29" s="4" t="s">
        <v>191</v>
      </c>
      <c r="G29" s="36">
        <v>2.5999999999999999E-2</v>
      </c>
      <c r="H29" s="36">
        <v>2.5999999999999999E-2</v>
      </c>
      <c r="I29" s="36" t="s">
        <v>57</v>
      </c>
      <c r="J29" s="36" t="s">
        <v>57</v>
      </c>
      <c r="K29" s="39">
        <v>41598</v>
      </c>
      <c r="L29" s="35"/>
    </row>
    <row r="30" spans="1:12" ht="15" x14ac:dyDescent="0.25">
      <c r="A30" s="41">
        <f t="shared" si="0"/>
        <v>28</v>
      </c>
      <c r="B30" s="3" t="s">
        <v>144</v>
      </c>
      <c r="C30" s="3" t="s">
        <v>145</v>
      </c>
      <c r="D30" s="3" t="s">
        <v>146</v>
      </c>
      <c r="E30" s="40" t="s">
        <v>147</v>
      </c>
      <c r="F30" s="4" t="s">
        <v>191</v>
      </c>
      <c r="G30" s="36">
        <v>1.9E-2</v>
      </c>
      <c r="H30" s="36">
        <v>1.9E-2</v>
      </c>
      <c r="I30" s="36" t="s">
        <v>57</v>
      </c>
      <c r="J30" s="36" t="s">
        <v>57</v>
      </c>
      <c r="K30" s="39">
        <v>40780</v>
      </c>
      <c r="L30" s="35"/>
    </row>
    <row r="31" spans="1:12" ht="15" x14ac:dyDescent="0.25">
      <c r="A31" s="41">
        <f t="shared" si="0"/>
        <v>29</v>
      </c>
      <c r="B31" s="3" t="s">
        <v>148</v>
      </c>
      <c r="C31" s="3" t="s">
        <v>149</v>
      </c>
      <c r="D31" s="3" t="s">
        <v>150</v>
      </c>
      <c r="E31" s="40" t="s">
        <v>147</v>
      </c>
      <c r="F31" s="4" t="s">
        <v>191</v>
      </c>
      <c r="G31" s="36">
        <v>2.5999999999999999E-2</v>
      </c>
      <c r="H31" s="36">
        <v>2.5999999999999999E-2</v>
      </c>
      <c r="I31" s="36" t="s">
        <v>57</v>
      </c>
      <c r="J31" s="36" t="s">
        <v>57</v>
      </c>
      <c r="K31" s="39">
        <v>39738</v>
      </c>
      <c r="L31" s="35"/>
    </row>
    <row r="32" spans="1:12" ht="15" x14ac:dyDescent="0.25">
      <c r="A32" s="41">
        <f t="shared" si="0"/>
        <v>30</v>
      </c>
      <c r="B32" s="3" t="s">
        <v>151</v>
      </c>
      <c r="C32" s="3" t="s">
        <v>152</v>
      </c>
      <c r="D32" s="3" t="s">
        <v>153</v>
      </c>
      <c r="E32" s="40" t="s">
        <v>147</v>
      </c>
      <c r="F32" s="4" t="s">
        <v>191</v>
      </c>
      <c r="G32" s="36">
        <v>2.5999999999999999E-2</v>
      </c>
      <c r="H32" s="36">
        <v>2.5999999999999999E-2</v>
      </c>
      <c r="I32" s="36" t="s">
        <v>57</v>
      </c>
      <c r="J32" s="36" t="s">
        <v>57</v>
      </c>
      <c r="K32" s="39">
        <v>42774</v>
      </c>
      <c r="L32" s="35"/>
    </row>
    <row r="33" spans="1:12" ht="15" x14ac:dyDescent="0.25">
      <c r="A33" s="41">
        <f t="shared" si="0"/>
        <v>31</v>
      </c>
      <c r="B33" s="3" t="s">
        <v>154</v>
      </c>
      <c r="C33" s="3" t="s">
        <v>155</v>
      </c>
      <c r="D33" s="3" t="s">
        <v>156</v>
      </c>
      <c r="E33" s="40" t="s">
        <v>147</v>
      </c>
      <c r="F33" s="4" t="s">
        <v>191</v>
      </c>
      <c r="G33" s="36">
        <v>1.7999999999999999E-2</v>
      </c>
      <c r="H33" s="36">
        <v>1.7999999999999999E-2</v>
      </c>
      <c r="I33" s="36" t="s">
        <v>57</v>
      </c>
      <c r="J33" s="36" t="s">
        <v>57</v>
      </c>
      <c r="K33" s="39">
        <v>42263</v>
      </c>
      <c r="L33" s="35"/>
    </row>
    <row r="34" spans="1:12" ht="15" x14ac:dyDescent="0.25">
      <c r="A34" s="41">
        <f t="shared" si="0"/>
        <v>32</v>
      </c>
      <c r="B34" s="3" t="s">
        <v>157</v>
      </c>
      <c r="C34" s="3" t="s">
        <v>158</v>
      </c>
      <c r="D34" s="3" t="s">
        <v>159</v>
      </c>
      <c r="E34" s="40" t="s">
        <v>147</v>
      </c>
      <c r="F34" s="4" t="s">
        <v>191</v>
      </c>
      <c r="G34" s="36">
        <v>1.4999999999999999E-2</v>
      </c>
      <c r="H34" s="36">
        <v>1.4999999999999999E-2</v>
      </c>
      <c r="I34" s="36" t="s">
        <v>57</v>
      </c>
      <c r="J34" s="36" t="s">
        <v>57</v>
      </c>
      <c r="K34" s="39">
        <v>39925</v>
      </c>
      <c r="L34" s="35"/>
    </row>
    <row r="35" spans="1:12" ht="15" x14ac:dyDescent="0.25">
      <c r="A35" s="41">
        <f t="shared" si="0"/>
        <v>33</v>
      </c>
      <c r="B35" s="3" t="s">
        <v>160</v>
      </c>
      <c r="C35" s="3" t="s">
        <v>161</v>
      </c>
      <c r="D35" s="3" t="s">
        <v>162</v>
      </c>
      <c r="E35" s="40" t="s">
        <v>147</v>
      </c>
      <c r="F35" s="4" t="s">
        <v>191</v>
      </c>
      <c r="G35" s="36">
        <v>1.0999999999999999E-2</v>
      </c>
      <c r="H35" s="36">
        <v>1.0999999999999999E-2</v>
      </c>
      <c r="I35" s="36" t="s">
        <v>57</v>
      </c>
      <c r="J35" s="36" t="s">
        <v>57</v>
      </c>
      <c r="K35" s="39">
        <v>40921</v>
      </c>
      <c r="L35" s="35"/>
    </row>
    <row r="36" spans="1:12" ht="15" x14ac:dyDescent="0.25">
      <c r="A36" s="41">
        <f t="shared" si="0"/>
        <v>34</v>
      </c>
      <c r="B36" s="3" t="s">
        <v>163</v>
      </c>
      <c r="C36" s="3" t="s">
        <v>164</v>
      </c>
      <c r="D36" s="3" t="s">
        <v>165</v>
      </c>
      <c r="E36" s="40" t="s">
        <v>166</v>
      </c>
      <c r="F36" s="4" t="s">
        <v>7</v>
      </c>
      <c r="G36" s="36">
        <v>3.4000000000000002E-2</v>
      </c>
      <c r="H36" s="36">
        <v>3.5000000000000003E-2</v>
      </c>
      <c r="I36" s="36">
        <v>2.9000000000000001E-2</v>
      </c>
      <c r="J36" s="36">
        <v>2.8000000000000001E-2</v>
      </c>
      <c r="K36" s="39">
        <v>36685</v>
      </c>
      <c r="L36" s="5"/>
    </row>
    <row r="37" spans="1:12" ht="15" x14ac:dyDescent="0.25">
      <c r="A37" s="41">
        <f t="shared" si="0"/>
        <v>35</v>
      </c>
      <c r="B37" s="3" t="s">
        <v>167</v>
      </c>
      <c r="C37" s="3" t="s">
        <v>168</v>
      </c>
      <c r="D37" s="3" t="s">
        <v>169</v>
      </c>
      <c r="E37" s="40" t="s">
        <v>166</v>
      </c>
      <c r="F37" s="4" t="s">
        <v>7</v>
      </c>
      <c r="G37" s="36">
        <v>3.4000000000000002E-2</v>
      </c>
      <c r="H37" s="36">
        <v>3.5999999999999997E-2</v>
      </c>
      <c r="I37" s="36" t="s">
        <v>57</v>
      </c>
      <c r="J37" s="36">
        <v>2.5999999999999999E-2</v>
      </c>
      <c r="K37" s="39">
        <v>38106</v>
      </c>
      <c r="L37" s="5"/>
    </row>
    <row r="38" spans="1:12" ht="15" x14ac:dyDescent="0.25">
      <c r="A38" s="41">
        <f t="shared" si="0"/>
        <v>36</v>
      </c>
      <c r="B38" s="3" t="s">
        <v>170</v>
      </c>
      <c r="C38" s="3" t="s">
        <v>171</v>
      </c>
      <c r="D38" s="3" t="s">
        <v>172</v>
      </c>
      <c r="E38" s="40" t="s">
        <v>166</v>
      </c>
      <c r="F38" s="4" t="s">
        <v>7</v>
      </c>
      <c r="G38" s="36">
        <v>2.5000000000000001E-2</v>
      </c>
      <c r="H38" s="36">
        <v>2.5000000000000001E-2</v>
      </c>
      <c r="I38" s="36" t="s">
        <v>57</v>
      </c>
      <c r="J38" s="36">
        <v>2.5000000000000001E-2</v>
      </c>
      <c r="K38" s="39">
        <v>37378</v>
      </c>
      <c r="L38" s="5"/>
    </row>
    <row r="39" spans="1:12" ht="15" x14ac:dyDescent="0.25">
      <c r="A39" s="41">
        <f t="shared" si="0"/>
        <v>37</v>
      </c>
      <c r="B39" s="3" t="s">
        <v>173</v>
      </c>
      <c r="C39" s="3" t="s">
        <v>174</v>
      </c>
      <c r="D39" s="3" t="s">
        <v>175</v>
      </c>
      <c r="E39" s="40" t="s">
        <v>166</v>
      </c>
      <c r="F39" s="4" t="s">
        <v>7</v>
      </c>
      <c r="G39" s="36">
        <v>2.1000000000000001E-2</v>
      </c>
      <c r="H39" s="36">
        <v>2.1000000000000001E-2</v>
      </c>
      <c r="I39" s="36" t="s">
        <v>57</v>
      </c>
      <c r="J39" s="36">
        <v>2.1000000000000001E-2</v>
      </c>
      <c r="K39" s="39">
        <v>37778</v>
      </c>
      <c r="L39" s="5"/>
    </row>
    <row r="40" spans="1:12" ht="15" x14ac:dyDescent="0.25">
      <c r="A40" s="41">
        <f t="shared" si="0"/>
        <v>38</v>
      </c>
      <c r="B40" s="3" t="s">
        <v>5</v>
      </c>
      <c r="C40" s="3" t="s">
        <v>6</v>
      </c>
      <c r="D40" s="3" t="s">
        <v>176</v>
      </c>
      <c r="E40" s="40" t="s">
        <v>166</v>
      </c>
      <c r="F40" s="4" t="s">
        <v>7</v>
      </c>
      <c r="G40" s="36">
        <v>2.5000000000000001E-2</v>
      </c>
      <c r="H40" s="36">
        <v>2.5000000000000001E-2</v>
      </c>
      <c r="I40" s="49">
        <f ca="1">+Tabela323567[[#This Row],[WKC
A]]</f>
        <v>2.5000000000000001E-2</v>
      </c>
      <c r="J40" s="36">
        <v>2.5000000000000001E-2</v>
      </c>
      <c r="K40" s="39">
        <v>38558</v>
      </c>
      <c r="L40" s="5"/>
    </row>
    <row r="41" spans="1:12" ht="15" x14ac:dyDescent="0.25">
      <c r="A41" s="41"/>
      <c r="B41" s="3" t="s">
        <v>192</v>
      </c>
      <c r="C41" s="3" t="s">
        <v>204</v>
      </c>
      <c r="D41" s="3" t="s">
        <v>178</v>
      </c>
      <c r="E41" s="40" t="s">
        <v>67</v>
      </c>
      <c r="F41" s="4" t="s">
        <v>7</v>
      </c>
      <c r="G41" s="36"/>
      <c r="H41" s="36"/>
      <c r="I41" s="36"/>
      <c r="J41" s="36"/>
      <c r="K41" s="39">
        <v>43620</v>
      </c>
      <c r="L41" s="5"/>
    </row>
    <row r="42" spans="1:12" ht="15" x14ac:dyDescent="0.25">
      <c r="A42" s="41"/>
      <c r="B42" s="3" t="s">
        <v>193</v>
      </c>
      <c r="C42" s="3" t="s">
        <v>205</v>
      </c>
      <c r="D42" s="3" t="s">
        <v>179</v>
      </c>
      <c r="E42" s="40" t="s">
        <v>101</v>
      </c>
      <c r="F42" s="4" t="s">
        <v>191</v>
      </c>
      <c r="G42" s="36"/>
      <c r="H42" s="36"/>
      <c r="I42" s="36"/>
      <c r="J42" s="36"/>
      <c r="K42" s="39">
        <v>43796</v>
      </c>
      <c r="L42" s="5"/>
    </row>
    <row r="43" spans="1:12" ht="15" x14ac:dyDescent="0.25">
      <c r="A43" s="41"/>
      <c r="B43" s="3" t="s">
        <v>194</v>
      </c>
      <c r="C43" s="3" t="s">
        <v>206</v>
      </c>
      <c r="D43" s="3" t="s">
        <v>180</v>
      </c>
      <c r="E43" s="40" t="s">
        <v>101</v>
      </c>
      <c r="F43" s="4" t="s">
        <v>191</v>
      </c>
      <c r="G43" s="36"/>
      <c r="H43" s="36"/>
      <c r="I43" s="36"/>
      <c r="J43" s="36"/>
      <c r="K43" s="39">
        <v>44028</v>
      </c>
      <c r="L43" s="5"/>
    </row>
    <row r="44" spans="1:12" ht="15" x14ac:dyDescent="0.25">
      <c r="A44" s="41"/>
      <c r="B44" s="3" t="s">
        <v>195</v>
      </c>
      <c r="C44" s="3" t="s">
        <v>207</v>
      </c>
      <c r="D44" s="3" t="s">
        <v>181</v>
      </c>
      <c r="E44" s="40" t="s">
        <v>182</v>
      </c>
      <c r="F44" s="4" t="s">
        <v>191</v>
      </c>
      <c r="G44" s="36"/>
      <c r="H44" s="36"/>
      <c r="I44" s="36"/>
      <c r="J44" s="36"/>
      <c r="K44" s="39">
        <v>43798</v>
      </c>
      <c r="L44" s="5"/>
    </row>
    <row r="45" spans="1:12" ht="15" x14ac:dyDescent="0.25">
      <c r="A45" s="41"/>
      <c r="B45" s="3" t="s">
        <v>196</v>
      </c>
      <c r="C45" s="3" t="s">
        <v>208</v>
      </c>
      <c r="D45" s="3" t="s">
        <v>183</v>
      </c>
      <c r="E45" s="40" t="s">
        <v>182</v>
      </c>
      <c r="F45" s="4" t="s">
        <v>191</v>
      </c>
      <c r="G45" s="36"/>
      <c r="H45" s="36"/>
      <c r="I45" s="36"/>
      <c r="J45" s="36"/>
      <c r="K45" s="39">
        <v>43812</v>
      </c>
      <c r="L45" s="5"/>
    </row>
    <row r="46" spans="1:12" ht="15" x14ac:dyDescent="0.25">
      <c r="A46" s="41"/>
      <c r="B46" s="3" t="s">
        <v>197</v>
      </c>
      <c r="C46" s="3" t="s">
        <v>209</v>
      </c>
      <c r="D46" s="3" t="s">
        <v>184</v>
      </c>
      <c r="E46" s="40" t="s">
        <v>182</v>
      </c>
      <c r="F46" s="4" t="s">
        <v>191</v>
      </c>
      <c r="G46" s="36"/>
      <c r="H46" s="36"/>
      <c r="I46" s="36"/>
      <c r="J46" s="36"/>
      <c r="K46" s="39">
        <v>43798</v>
      </c>
      <c r="L46" s="5"/>
    </row>
    <row r="47" spans="1:12" ht="15" x14ac:dyDescent="0.25">
      <c r="A47" s="41"/>
      <c r="B47" s="3" t="s">
        <v>198</v>
      </c>
      <c r="C47" s="3" t="s">
        <v>210</v>
      </c>
      <c r="D47" s="3" t="s">
        <v>185</v>
      </c>
      <c r="E47" s="40" t="s">
        <v>182</v>
      </c>
      <c r="F47" s="4" t="s">
        <v>191</v>
      </c>
      <c r="G47" s="36"/>
      <c r="H47" s="36"/>
      <c r="I47" s="36"/>
      <c r="J47" s="36"/>
      <c r="K47" s="39">
        <v>43798</v>
      </c>
      <c r="L47" s="5"/>
    </row>
    <row r="48" spans="1:12" ht="15" x14ac:dyDescent="0.25">
      <c r="A48" s="41"/>
      <c r="B48" s="3" t="s">
        <v>199</v>
      </c>
      <c r="C48" s="3" t="s">
        <v>211</v>
      </c>
      <c r="D48" s="3" t="s">
        <v>186</v>
      </c>
      <c r="E48" s="40" t="s">
        <v>182</v>
      </c>
      <c r="F48" s="4" t="s">
        <v>191</v>
      </c>
      <c r="G48" s="36"/>
      <c r="H48" s="36"/>
      <c r="I48" s="36"/>
      <c r="J48" s="36"/>
      <c r="K48" s="39">
        <v>43798</v>
      </c>
      <c r="L48" s="5"/>
    </row>
    <row r="49" spans="1:12" ht="15" x14ac:dyDescent="0.25">
      <c r="A49" s="41"/>
      <c r="B49" s="3" t="s">
        <v>200</v>
      </c>
      <c r="C49" s="3" t="s">
        <v>212</v>
      </c>
      <c r="D49" s="3" t="s">
        <v>187</v>
      </c>
      <c r="E49" s="40" t="s">
        <v>182</v>
      </c>
      <c r="F49" s="4" t="s">
        <v>191</v>
      </c>
      <c r="G49" s="36"/>
      <c r="H49" s="36"/>
      <c r="I49" s="36"/>
      <c r="J49" s="36"/>
      <c r="K49" s="39">
        <v>43798</v>
      </c>
      <c r="L49" s="5"/>
    </row>
    <row r="50" spans="1:12" ht="15" x14ac:dyDescent="0.25">
      <c r="A50" s="41"/>
      <c r="B50" s="3" t="s">
        <v>201</v>
      </c>
      <c r="C50" s="3" t="s">
        <v>213</v>
      </c>
      <c r="D50" s="3" t="s">
        <v>188</v>
      </c>
      <c r="E50" s="40" t="s">
        <v>182</v>
      </c>
      <c r="F50" s="4" t="s">
        <v>191</v>
      </c>
      <c r="G50" s="36"/>
      <c r="H50" s="36"/>
      <c r="I50" s="36"/>
      <c r="J50" s="36"/>
      <c r="K50" s="39">
        <v>43798</v>
      </c>
      <c r="L50" s="5"/>
    </row>
    <row r="51" spans="1:12" ht="15" x14ac:dyDescent="0.25">
      <c r="A51" s="41"/>
      <c r="B51" s="3" t="s">
        <v>202</v>
      </c>
      <c r="C51" s="3" t="s">
        <v>214</v>
      </c>
      <c r="D51" s="3" t="s">
        <v>189</v>
      </c>
      <c r="E51" s="40" t="s">
        <v>182</v>
      </c>
      <c r="F51" s="4" t="s">
        <v>191</v>
      </c>
      <c r="G51" s="36"/>
      <c r="H51" s="36"/>
      <c r="I51" s="36"/>
      <c r="J51" s="36"/>
      <c r="K51" s="39">
        <v>43798</v>
      </c>
      <c r="L51" s="5"/>
    </row>
    <row r="52" spans="1:12" ht="15" x14ac:dyDescent="0.25">
      <c r="A52" s="41"/>
      <c r="B52" s="3" t="s">
        <v>203</v>
      </c>
      <c r="C52" s="3" t="s">
        <v>215</v>
      </c>
      <c r="D52" s="3" t="s">
        <v>190</v>
      </c>
      <c r="E52" s="40" t="s">
        <v>182</v>
      </c>
      <c r="F52" s="4" t="s">
        <v>191</v>
      </c>
      <c r="G52" s="36"/>
      <c r="H52" s="36"/>
      <c r="I52" s="36"/>
      <c r="J52" s="36"/>
      <c r="K52" s="39">
        <v>43803</v>
      </c>
      <c r="L52" s="5"/>
    </row>
  </sheetData>
  <sheetProtection sheet="1" objects="1" scenarios="1"/>
  <mergeCells count="3">
    <mergeCell ref="B1:C1"/>
    <mergeCell ref="E1:F1"/>
    <mergeCell ref="G1:J1"/>
  </mergeCells>
  <pageMargins left="0.35433070866141736" right="0.23" top="0.48" bottom="0.3" header="0.31496062992125984" footer="0.12"/>
  <pageSetup paperSize="9" scale="62" fitToHeight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5:D43"/>
  <sheetViews>
    <sheetView showGridLines="0" showRowColHeaders="0" workbookViewId="0">
      <pane ySplit="7" topLeftCell="A8" activePane="bottomLeft" state="frozen"/>
      <selection pane="bottomLeft" activeCell="A8" sqref="A8"/>
    </sheetView>
  </sheetViews>
  <sheetFormatPr defaultRowHeight="15" x14ac:dyDescent="0.25"/>
  <cols>
    <col min="1" max="1" width="2.7109375" customWidth="1"/>
    <col min="3" max="3" width="8.85546875" customWidth="1"/>
    <col min="4" max="4" width="115.140625" customWidth="1"/>
    <col min="5" max="5" width="2.42578125" customWidth="1"/>
  </cols>
  <sheetData>
    <row r="5" spans="2:4" x14ac:dyDescent="0.25">
      <c r="B5" s="6"/>
      <c r="C5" s="6"/>
    </row>
    <row r="6" spans="2:4" ht="18.75" x14ac:dyDescent="0.25">
      <c r="B6" s="6"/>
      <c r="C6" s="7" t="s">
        <v>14</v>
      </c>
    </row>
    <row r="7" spans="2:4" x14ac:dyDescent="0.25">
      <c r="B7" s="6"/>
      <c r="C7" s="6" t="s">
        <v>220</v>
      </c>
      <c r="D7" s="42"/>
    </row>
    <row r="8" spans="2:4" x14ac:dyDescent="0.25">
      <c r="B8" s="6"/>
      <c r="C8" s="6"/>
      <c r="D8" s="42" t="s">
        <v>232</v>
      </c>
    </row>
    <row r="9" spans="2:4" ht="18.75" x14ac:dyDescent="0.25">
      <c r="B9" s="7" t="s">
        <v>11</v>
      </c>
      <c r="D9" s="42"/>
    </row>
    <row r="10" spans="2:4" x14ac:dyDescent="0.25">
      <c r="C10" t="s">
        <v>12</v>
      </c>
      <c r="D10" s="42" t="s">
        <v>13</v>
      </c>
    </row>
    <row r="11" spans="2:4" x14ac:dyDescent="0.25">
      <c r="D11" s="42"/>
    </row>
    <row r="12" spans="2:4" ht="18.75" x14ac:dyDescent="0.25">
      <c r="B12" s="7" t="s">
        <v>61</v>
      </c>
      <c r="D12" s="42"/>
    </row>
    <row r="13" spans="2:4" ht="18.75" x14ac:dyDescent="0.25">
      <c r="B13" s="7"/>
      <c r="D13" s="42" t="s">
        <v>233</v>
      </c>
    </row>
    <row r="14" spans="2:4" ht="18.75" x14ac:dyDescent="0.25">
      <c r="B14" s="7"/>
      <c r="D14" s="42" t="s">
        <v>231</v>
      </c>
    </row>
    <row r="15" spans="2:4" x14ac:dyDescent="0.25">
      <c r="D15" s="42" t="s">
        <v>216</v>
      </c>
    </row>
    <row r="16" spans="2:4" ht="30" x14ac:dyDescent="0.25">
      <c r="D16" s="42" t="s">
        <v>234</v>
      </c>
    </row>
    <row r="17" spans="2:4" ht="30" x14ac:dyDescent="0.25">
      <c r="D17" s="42" t="s">
        <v>235</v>
      </c>
    </row>
    <row r="18" spans="2:4" x14ac:dyDescent="0.25">
      <c r="D18" s="42" t="s">
        <v>217</v>
      </c>
    </row>
    <row r="19" spans="2:4" x14ac:dyDescent="0.25">
      <c r="D19" s="42" t="s">
        <v>218</v>
      </c>
    </row>
    <row r="20" spans="2:4" x14ac:dyDescent="0.25">
      <c r="D20" s="42" t="s">
        <v>221</v>
      </c>
    </row>
    <row r="21" spans="2:4" x14ac:dyDescent="0.25">
      <c r="C21" s="43" t="s">
        <v>224</v>
      </c>
      <c r="D21" s="42" t="s">
        <v>226</v>
      </c>
    </row>
    <row r="22" spans="2:4" ht="45" x14ac:dyDescent="0.25">
      <c r="D22" s="42" t="s">
        <v>228</v>
      </c>
    </row>
    <row r="23" spans="2:4" x14ac:dyDescent="0.25">
      <c r="C23" s="43" t="s">
        <v>225</v>
      </c>
      <c r="D23" s="42" t="s">
        <v>227</v>
      </c>
    </row>
    <row r="24" spans="2:4" ht="60" x14ac:dyDescent="0.25">
      <c r="D24" s="42" t="s">
        <v>230</v>
      </c>
    </row>
    <row r="25" spans="2:4" x14ac:dyDescent="0.25">
      <c r="D25" s="42"/>
    </row>
    <row r="26" spans="2:4" ht="30" x14ac:dyDescent="0.25">
      <c r="D26" s="42" t="s">
        <v>219</v>
      </c>
    </row>
    <row r="27" spans="2:4" x14ac:dyDescent="0.25">
      <c r="D27" s="42" t="s">
        <v>229</v>
      </c>
    </row>
    <row r="28" spans="2:4" x14ac:dyDescent="0.25">
      <c r="D28" s="42"/>
    </row>
    <row r="29" spans="2:4" ht="18.75" x14ac:dyDescent="0.25">
      <c r="B29" s="7" t="s">
        <v>22</v>
      </c>
      <c r="D29" s="42"/>
    </row>
    <row r="30" spans="2:4" x14ac:dyDescent="0.25">
      <c r="C30" s="8" t="s">
        <v>222</v>
      </c>
      <c r="D30" s="42"/>
    </row>
    <row r="31" spans="2:4" ht="18.75" x14ac:dyDescent="0.25">
      <c r="B31" s="7" t="s">
        <v>23</v>
      </c>
      <c r="D31" s="42"/>
    </row>
    <row r="32" spans="2:4" x14ac:dyDescent="0.25">
      <c r="C32" s="8" t="s">
        <v>223</v>
      </c>
      <c r="D32" s="42"/>
    </row>
    <row r="34" spans="2:4" ht="18.75" x14ac:dyDescent="0.25">
      <c r="B34" s="7" t="s">
        <v>17</v>
      </c>
      <c r="D34" s="42"/>
    </row>
    <row r="35" spans="2:4" x14ac:dyDescent="0.25">
      <c r="C35" s="6" t="s">
        <v>18</v>
      </c>
      <c r="D35" s="42"/>
    </row>
    <row r="36" spans="2:4" x14ac:dyDescent="0.25">
      <c r="C36" s="8" t="s">
        <v>19</v>
      </c>
      <c r="D36" s="42"/>
    </row>
    <row r="37" spans="2:4" x14ac:dyDescent="0.25">
      <c r="C37" s="6" t="s">
        <v>20</v>
      </c>
      <c r="D37" s="42"/>
    </row>
    <row r="38" spans="2:4" x14ac:dyDescent="0.25">
      <c r="C38" s="8" t="s">
        <v>21</v>
      </c>
      <c r="D38" s="42"/>
    </row>
    <row r="39" spans="2:4" x14ac:dyDescent="0.25">
      <c r="C39" s="6" t="s">
        <v>24</v>
      </c>
      <c r="D39" s="42"/>
    </row>
    <row r="40" spans="2:4" x14ac:dyDescent="0.25">
      <c r="C40" s="8" t="s">
        <v>25</v>
      </c>
      <c r="D40" s="42"/>
    </row>
    <row r="41" spans="2:4" x14ac:dyDescent="0.25">
      <c r="D41" s="42"/>
    </row>
    <row r="42" spans="2:4" ht="18.75" x14ac:dyDescent="0.25">
      <c r="B42" s="7" t="s">
        <v>15</v>
      </c>
      <c r="D42" s="42"/>
    </row>
    <row r="43" spans="2:4" x14ac:dyDescent="0.25">
      <c r="C43" s="8" t="s">
        <v>16</v>
      </c>
      <c r="D43" s="42"/>
    </row>
  </sheetData>
  <hyperlinks>
    <hyperlink ref="C36" r:id="rId1"/>
    <hyperlink ref="C38" r:id="rId2"/>
    <hyperlink ref="C43" r:id="rId3"/>
    <hyperlink ref="C40" r:id="rId4" display="https://pekaotfi.pl/dokumenty/archiwum?open-tab=4"/>
    <hyperlink ref="C30" r:id="rId5"/>
  </hyperlinks>
  <pageMargins left="0.70866141732283472" right="0.70866141732283472" top="0.74803149606299213" bottom="0.74803149606299213" header="0.31496062992125984" footer="0.31496062992125984"/>
  <pageSetup paperSize="9" scale="63" orientation="portrait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2.85546875" defaultRowHeight="15.75" x14ac:dyDescent="0.25"/>
  <cols>
    <col min="1" max="1" width="146.7109375" style="12" customWidth="1"/>
    <col min="2" max="2" width="38.7109375" style="12" bestFit="1" customWidth="1"/>
    <col min="3" max="3" width="44.7109375" style="12" bestFit="1" customWidth="1"/>
    <col min="4" max="4" width="31.85546875" style="12" customWidth="1"/>
    <col min="5" max="5" width="15.5703125" style="12" customWidth="1"/>
    <col min="6" max="6" width="29.85546875" style="12" customWidth="1"/>
    <col min="7" max="7" width="12.85546875" style="12"/>
    <col min="8" max="8" width="13.5703125" style="12" bestFit="1" customWidth="1"/>
    <col min="9" max="9" width="12.85546875" style="12"/>
    <col min="10" max="10" width="13.5703125" style="12" bestFit="1" customWidth="1"/>
    <col min="11" max="16384" width="12.85546875" style="12"/>
  </cols>
  <sheetData>
    <row r="1" spans="1:12" ht="29.25" thickBot="1" x14ac:dyDescent="0.5">
      <c r="A1" s="34" t="s">
        <v>56</v>
      </c>
    </row>
    <row r="2" spans="1:12" ht="30" customHeight="1" x14ac:dyDescent="0.25">
      <c r="A2" s="9" t="s">
        <v>26</v>
      </c>
      <c r="B2" s="10" t="s">
        <v>27</v>
      </c>
      <c r="C2" s="10" t="s">
        <v>28</v>
      </c>
      <c r="D2" s="11" t="s">
        <v>29</v>
      </c>
      <c r="E2" s="54" t="s">
        <v>30</v>
      </c>
      <c r="F2" s="55"/>
      <c r="H2" s="13"/>
      <c r="I2" s="13"/>
      <c r="J2" s="13"/>
    </row>
    <row r="3" spans="1:12" ht="30" customHeight="1" x14ac:dyDescent="0.25">
      <c r="A3" s="14" t="s">
        <v>31</v>
      </c>
      <c r="B3" s="15" t="s">
        <v>32</v>
      </c>
      <c r="C3" s="15" t="s">
        <v>32</v>
      </c>
      <c r="D3" s="16" t="s">
        <v>32</v>
      </c>
      <c r="E3" s="17" t="s">
        <v>32</v>
      </c>
      <c r="F3" s="18" t="s">
        <v>33</v>
      </c>
    </row>
    <row r="4" spans="1:12" ht="30" customHeight="1" x14ac:dyDescent="0.25">
      <c r="A4" s="14" t="s">
        <v>34</v>
      </c>
      <c r="B4" s="15" t="s">
        <v>32</v>
      </c>
      <c r="C4" s="15" t="s">
        <v>32</v>
      </c>
      <c r="D4" s="19" t="s">
        <v>35</v>
      </c>
      <c r="E4" s="17" t="s">
        <v>32</v>
      </c>
      <c r="F4" s="18" t="s">
        <v>33</v>
      </c>
    </row>
    <row r="5" spans="1:12" ht="30" customHeight="1" x14ac:dyDescent="0.25">
      <c r="A5" s="20" t="s">
        <v>36</v>
      </c>
      <c r="B5" s="15" t="s">
        <v>32</v>
      </c>
      <c r="C5" s="15" t="s">
        <v>32</v>
      </c>
      <c r="D5" s="16" t="s">
        <v>32</v>
      </c>
      <c r="E5" s="17" t="s">
        <v>32</v>
      </c>
      <c r="F5" s="18" t="s">
        <v>33</v>
      </c>
      <c r="G5" s="21"/>
      <c r="H5" s="22"/>
    </row>
    <row r="6" spans="1:12" ht="30" customHeight="1" x14ac:dyDescent="0.25">
      <c r="A6" s="23" t="s">
        <v>37</v>
      </c>
      <c r="B6" s="56" t="s">
        <v>32</v>
      </c>
      <c r="C6" s="56" t="s">
        <v>32</v>
      </c>
      <c r="D6" s="59" t="s">
        <v>32</v>
      </c>
      <c r="E6" s="62" t="s">
        <v>32</v>
      </c>
      <c r="F6" s="64" t="s">
        <v>38</v>
      </c>
      <c r="G6" s="21"/>
      <c r="H6" s="22"/>
      <c r="I6" s="21"/>
      <c r="J6" s="21"/>
      <c r="K6" s="21"/>
      <c r="L6" s="21"/>
    </row>
    <row r="7" spans="1:12" ht="30" customHeight="1" x14ac:dyDescent="0.25">
      <c r="A7" s="24" t="s">
        <v>39</v>
      </c>
      <c r="B7" s="57"/>
      <c r="C7" s="57"/>
      <c r="D7" s="60"/>
      <c r="E7" s="63"/>
      <c r="F7" s="65"/>
      <c r="G7" s="21"/>
      <c r="H7" s="22"/>
      <c r="I7" s="21"/>
      <c r="J7" s="21"/>
      <c r="K7" s="21"/>
      <c r="L7" s="21"/>
    </row>
    <row r="8" spans="1:12" ht="30" customHeight="1" x14ac:dyDescent="0.25">
      <c r="A8" s="24" t="s">
        <v>40</v>
      </c>
      <c r="B8" s="57"/>
      <c r="C8" s="57"/>
      <c r="D8" s="60"/>
      <c r="E8" s="63"/>
      <c r="F8" s="65"/>
      <c r="G8" s="21"/>
      <c r="H8" s="21"/>
      <c r="I8" s="21"/>
      <c r="J8" s="21"/>
      <c r="K8" s="21"/>
      <c r="L8" s="21"/>
    </row>
    <row r="9" spans="1:12" ht="30" customHeight="1" x14ac:dyDescent="0.25">
      <c r="A9" s="24" t="s">
        <v>41</v>
      </c>
      <c r="B9" s="57"/>
      <c r="C9" s="57"/>
      <c r="D9" s="60"/>
      <c r="E9" s="63"/>
      <c r="F9" s="65"/>
      <c r="G9" s="21"/>
      <c r="H9" s="21"/>
      <c r="I9" s="21"/>
      <c r="J9" s="21"/>
      <c r="K9" s="21"/>
      <c r="L9" s="21"/>
    </row>
    <row r="10" spans="1:12" ht="30" customHeight="1" x14ac:dyDescent="0.25">
      <c r="A10" s="24" t="s">
        <v>42</v>
      </c>
      <c r="B10" s="57"/>
      <c r="C10" s="57"/>
      <c r="D10" s="60"/>
      <c r="E10" s="63"/>
      <c r="F10" s="65"/>
      <c r="G10" s="21"/>
      <c r="H10" s="21"/>
      <c r="I10" s="21"/>
      <c r="J10" s="21"/>
      <c r="K10" s="21"/>
      <c r="L10" s="21"/>
    </row>
    <row r="11" spans="1:12" ht="30" customHeight="1" x14ac:dyDescent="0.25">
      <c r="A11" s="24" t="s">
        <v>43</v>
      </c>
      <c r="B11" s="57"/>
      <c r="C11" s="57"/>
      <c r="D11" s="60"/>
      <c r="E11" s="63"/>
      <c r="F11" s="65"/>
      <c r="G11" s="21"/>
      <c r="H11" s="21"/>
      <c r="I11" s="21"/>
      <c r="J11" s="21"/>
      <c r="K11" s="21"/>
      <c r="L11" s="21"/>
    </row>
    <row r="12" spans="1:12" ht="30" customHeight="1" x14ac:dyDescent="0.25">
      <c r="A12" s="24" t="s">
        <v>44</v>
      </c>
      <c r="B12" s="58"/>
      <c r="C12" s="58"/>
      <c r="D12" s="61"/>
      <c r="E12" s="63"/>
      <c r="F12" s="65"/>
      <c r="G12" s="21"/>
      <c r="H12" s="21"/>
      <c r="I12" s="25"/>
      <c r="J12" s="21"/>
      <c r="K12" s="21"/>
      <c r="L12" s="21"/>
    </row>
    <row r="13" spans="1:12" ht="30" customHeight="1" x14ac:dyDescent="0.25">
      <c r="A13" s="20" t="s">
        <v>45</v>
      </c>
      <c r="B13" s="26" t="s">
        <v>35</v>
      </c>
      <c r="C13" s="26" t="s">
        <v>35</v>
      </c>
      <c r="D13" s="19" t="s">
        <v>35</v>
      </c>
      <c r="E13" s="27" t="s">
        <v>35</v>
      </c>
      <c r="F13" s="28" t="s">
        <v>8</v>
      </c>
      <c r="G13" s="21"/>
      <c r="H13" s="21"/>
      <c r="I13" s="21"/>
      <c r="J13" s="21"/>
      <c r="K13" s="21"/>
      <c r="L13" s="21"/>
    </row>
    <row r="14" spans="1:12" ht="30" customHeight="1" x14ac:dyDescent="0.25">
      <c r="A14" s="14" t="s">
        <v>46</v>
      </c>
      <c r="B14" s="15" t="s">
        <v>35</v>
      </c>
      <c r="C14" s="15" t="s">
        <v>32</v>
      </c>
      <c r="D14" s="16" t="s">
        <v>32</v>
      </c>
      <c r="E14" s="17" t="s">
        <v>32</v>
      </c>
      <c r="F14" s="29" t="s">
        <v>47</v>
      </c>
      <c r="G14" s="21"/>
      <c r="H14" s="21"/>
      <c r="I14" s="21"/>
      <c r="J14" s="21"/>
      <c r="K14" s="21"/>
      <c r="L14" s="21"/>
    </row>
    <row r="15" spans="1:12" ht="30" customHeight="1" x14ac:dyDescent="0.25">
      <c r="A15" s="20" t="s">
        <v>48</v>
      </c>
      <c r="B15" s="15" t="s">
        <v>35</v>
      </c>
      <c r="C15" s="15" t="s">
        <v>35</v>
      </c>
      <c r="D15" s="16" t="s">
        <v>35</v>
      </c>
      <c r="E15" s="17" t="s">
        <v>35</v>
      </c>
      <c r="F15" s="18" t="s">
        <v>38</v>
      </c>
      <c r="G15" s="21"/>
      <c r="H15" s="21"/>
      <c r="I15" s="30"/>
      <c r="J15" s="21"/>
      <c r="K15" s="21"/>
      <c r="L15" s="21"/>
    </row>
    <row r="16" spans="1:12" ht="30" customHeight="1" x14ac:dyDescent="0.25">
      <c r="A16" s="20" t="s">
        <v>49</v>
      </c>
      <c r="B16" s="15" t="s">
        <v>32</v>
      </c>
      <c r="C16" s="15" t="s">
        <v>32</v>
      </c>
      <c r="D16" s="16" t="s">
        <v>35</v>
      </c>
      <c r="E16" s="17" t="s">
        <v>35</v>
      </c>
      <c r="F16" s="18" t="s">
        <v>38</v>
      </c>
      <c r="G16" s="21"/>
      <c r="H16" s="21"/>
      <c r="I16" s="21"/>
      <c r="J16" s="21"/>
      <c r="K16" s="21"/>
      <c r="L16" s="21"/>
    </row>
    <row r="17" spans="1:12" ht="30" customHeight="1" x14ac:dyDescent="0.25">
      <c r="A17" s="20" t="s">
        <v>50</v>
      </c>
      <c r="B17" s="15" t="s">
        <v>35</v>
      </c>
      <c r="C17" s="15" t="s">
        <v>35</v>
      </c>
      <c r="D17" s="16" t="s">
        <v>35</v>
      </c>
      <c r="E17" s="17" t="s">
        <v>35</v>
      </c>
      <c r="F17" s="18" t="s">
        <v>38</v>
      </c>
      <c r="G17" s="21"/>
      <c r="H17" s="21"/>
      <c r="I17" s="21"/>
      <c r="J17" s="21"/>
      <c r="K17" s="21"/>
      <c r="L17" s="21"/>
    </row>
    <row r="18" spans="1:12" ht="30" customHeight="1" x14ac:dyDescent="0.25">
      <c r="A18" s="20" t="s">
        <v>51</v>
      </c>
      <c r="B18" s="15" t="s">
        <v>32</v>
      </c>
      <c r="C18" s="15" t="s">
        <v>32</v>
      </c>
      <c r="D18" s="16" t="s">
        <v>35</v>
      </c>
      <c r="E18" s="17" t="s">
        <v>35</v>
      </c>
      <c r="F18" s="18" t="s">
        <v>38</v>
      </c>
      <c r="G18" s="21"/>
      <c r="H18" s="21"/>
      <c r="I18" s="21"/>
      <c r="J18" s="21"/>
      <c r="K18" s="21"/>
      <c r="L18" s="21"/>
    </row>
    <row r="19" spans="1:12" ht="30" customHeight="1" x14ac:dyDescent="0.25">
      <c r="A19" s="20" t="s">
        <v>52</v>
      </c>
      <c r="B19" s="15" t="s">
        <v>35</v>
      </c>
      <c r="C19" s="15" t="s">
        <v>35</v>
      </c>
      <c r="D19" s="16" t="s">
        <v>35</v>
      </c>
      <c r="E19" s="17" t="s">
        <v>35</v>
      </c>
      <c r="F19" s="18" t="s">
        <v>38</v>
      </c>
      <c r="G19" s="21"/>
      <c r="H19" s="21"/>
      <c r="I19" s="21"/>
      <c r="J19" s="21"/>
      <c r="K19" s="21"/>
      <c r="L19" s="21"/>
    </row>
    <row r="20" spans="1:12" ht="30" customHeight="1" x14ac:dyDescent="0.25">
      <c r="A20" s="20" t="s">
        <v>53</v>
      </c>
      <c r="B20" s="15" t="s">
        <v>32</v>
      </c>
      <c r="C20" s="15" t="s">
        <v>32</v>
      </c>
      <c r="D20" s="16" t="s">
        <v>35</v>
      </c>
      <c r="E20" s="17" t="s">
        <v>35</v>
      </c>
      <c r="F20" s="18" t="s">
        <v>38</v>
      </c>
    </row>
    <row r="21" spans="1:12" ht="30" customHeight="1" thickBot="1" x14ac:dyDescent="0.3">
      <c r="A21" s="20" t="s">
        <v>54</v>
      </c>
      <c r="B21" s="15" t="s">
        <v>32</v>
      </c>
      <c r="C21" s="15" t="s">
        <v>32</v>
      </c>
      <c r="D21" s="16" t="s">
        <v>32</v>
      </c>
      <c r="E21" s="31" t="s">
        <v>32</v>
      </c>
      <c r="F21" s="32" t="s">
        <v>55</v>
      </c>
    </row>
    <row r="26" spans="1:12" x14ac:dyDescent="0.25">
      <c r="B26" s="33"/>
      <c r="C26" s="33"/>
      <c r="D26" s="33"/>
    </row>
  </sheetData>
  <mergeCells count="6">
    <mergeCell ref="E2:F2"/>
    <mergeCell ref="B6:B12"/>
    <mergeCell ref="C6:C12"/>
    <mergeCell ref="D6:D12"/>
    <mergeCell ref="E6:E12"/>
    <mergeCell ref="F6:F12"/>
  </mergeCells>
  <conditionalFormatting sqref="B3:E21">
    <cfRule type="cellIs" dxfId="5" priority="5" operator="equal">
      <formula>"nie"</formula>
    </cfRule>
    <cfRule type="cellIs" dxfId="4" priority="6" operator="equal">
      <formula>"tak"</formula>
    </cfRule>
  </conditionalFormatting>
  <conditionalFormatting sqref="F13:F21">
    <cfRule type="cellIs" dxfId="3" priority="3" operator="equal">
      <formula>"nie"</formula>
    </cfRule>
    <cfRule type="cellIs" dxfId="2" priority="4" operator="equal">
      <formula>"tak"</formula>
    </cfRule>
  </conditionalFormatting>
  <conditionalFormatting sqref="F3:F12">
    <cfRule type="cellIs" dxfId="1" priority="1" operator="equal">
      <formula>"nie"</formula>
    </cfRule>
    <cfRule type="cellIs" dxfId="0" priority="2" operator="equal">
      <formula>"tak"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Wskaźniki Opłat i kosztów -2019</vt:lpstr>
      <vt:lpstr>Informacje dodatkowe</vt:lpstr>
      <vt:lpstr>Zestawienie danych do wskaźn.</vt:lpstr>
      <vt:lpstr>'Informacje dodatkowe'!Obszar_wydruku</vt:lpstr>
      <vt:lpstr>'Wskaźniki Opłat i kosztów -2019'!Obszar_wydruku</vt:lpstr>
      <vt:lpstr>'Informacje dodatkowe'!Tytuły_wydruku</vt:lpstr>
      <vt:lpstr>'Wskaźniki Opłat i kosztów -2019'!Tytuły_wydruku</vt:lpstr>
    </vt:vector>
  </TitlesOfParts>
  <Company>Pekao TFI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WKC</dc:title>
  <dc:creator>Czumaj Zbigniew</dc:creator>
  <cp:lastModifiedBy>Czumaj Zbigniew</cp:lastModifiedBy>
  <cp:lastPrinted>2021-01-15T14:18:22Z</cp:lastPrinted>
  <dcterms:created xsi:type="dcterms:W3CDTF">2021-01-14T11:13:39Z</dcterms:created>
  <dcterms:modified xsi:type="dcterms:W3CDTF">2021-01-15T14:18:30Z</dcterms:modified>
  <cp:contentStatus>20210115</cp:contentStatus>
</cp:coreProperties>
</file>